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Questa_cartella_di_lavoro" defaultThemeVersion="124226"/>
  <bookViews>
    <workbookView xWindow="120" yWindow="15" windowWidth="15180" windowHeight="8580"/>
  </bookViews>
  <sheets>
    <sheet name="MULTM" sheetId="1" r:id="rId1"/>
    <sheet name="PARTS" sheetId="6" r:id="rId2"/>
    <sheet name="Preparazione" sheetId="17" r:id="rId3"/>
  </sheets>
  <calcPr calcId="145621"/>
</workbook>
</file>

<file path=xl/calcChain.xml><?xml version="1.0" encoding="utf-8"?>
<calcChain xmlns="http://schemas.openxmlformats.org/spreadsheetml/2006/main">
  <c r="H99" i="17" l="1"/>
  <c r="A99" i="17"/>
  <c r="H98" i="17"/>
  <c r="A98" i="17"/>
  <c r="H97" i="17"/>
  <c r="A97" i="17"/>
  <c r="H96" i="17"/>
  <c r="A96" i="17"/>
  <c r="H95" i="17"/>
  <c r="A95" i="17"/>
  <c r="H94" i="17"/>
  <c r="A94" i="17"/>
  <c r="H93" i="17"/>
  <c r="A93" i="17"/>
  <c r="H92" i="17"/>
  <c r="A92" i="17"/>
  <c r="H91" i="17"/>
  <c r="A91" i="17"/>
  <c r="H90" i="17"/>
  <c r="A90" i="17"/>
  <c r="H89" i="17"/>
  <c r="A89" i="17"/>
  <c r="H88" i="17"/>
  <c r="A88" i="17"/>
  <c r="H87" i="17"/>
  <c r="A87" i="17"/>
  <c r="H86" i="17"/>
  <c r="A86" i="17"/>
  <c r="H85" i="17"/>
  <c r="A85" i="17"/>
  <c r="H84" i="17"/>
  <c r="F84" i="17"/>
  <c r="E84" i="17"/>
  <c r="A84" i="17"/>
  <c r="H83" i="17"/>
  <c r="A83" i="17"/>
  <c r="H82" i="17"/>
  <c r="A82" i="17"/>
  <c r="H81" i="17"/>
  <c r="A81" i="17"/>
  <c r="H80" i="17"/>
  <c r="A80" i="17"/>
  <c r="G79" i="17"/>
  <c r="F79" i="17"/>
  <c r="E79" i="17"/>
  <c r="D79" i="17"/>
  <c r="C79" i="17"/>
  <c r="B79" i="17"/>
  <c r="G62" i="17"/>
  <c r="F62" i="17"/>
  <c r="E62" i="17"/>
  <c r="D62" i="17"/>
  <c r="C62" i="17"/>
  <c r="B62" i="17"/>
  <c r="D57" i="17"/>
  <c r="D99" i="17" s="1"/>
  <c r="C57" i="17"/>
  <c r="C99" i="17" s="1"/>
  <c r="C56" i="17"/>
  <c r="C98" i="17" s="1"/>
  <c r="B56" i="17"/>
  <c r="B98" i="17" s="1"/>
  <c r="D55" i="17"/>
  <c r="D97" i="17" s="1"/>
  <c r="F54" i="17"/>
  <c r="F96" i="17" s="1"/>
  <c r="E54" i="17"/>
  <c r="E96" i="17" s="1"/>
  <c r="B54" i="17"/>
  <c r="B96" i="17" s="1"/>
  <c r="E53" i="17"/>
  <c r="E95" i="17" s="1"/>
  <c r="F52" i="17"/>
  <c r="F94" i="17" s="1"/>
  <c r="B52" i="17"/>
  <c r="B94" i="17" s="1"/>
  <c r="G51" i="17"/>
  <c r="G93" i="17" s="1"/>
  <c r="G50" i="17"/>
  <c r="G92" i="17" s="1"/>
  <c r="B50" i="17"/>
  <c r="B92" i="17" s="1"/>
  <c r="E49" i="17"/>
  <c r="E91" i="17" s="1"/>
  <c r="D49" i="17"/>
  <c r="D91" i="17" s="1"/>
  <c r="C49" i="17"/>
  <c r="C91" i="17" s="1"/>
  <c r="C48" i="17"/>
  <c r="C90" i="17" s="1"/>
  <c r="D47" i="17"/>
  <c r="D89" i="17" s="1"/>
  <c r="F46" i="17"/>
  <c r="F88" i="17" s="1"/>
  <c r="E46" i="17"/>
  <c r="E88" i="17" s="1"/>
  <c r="E45" i="17"/>
  <c r="E87" i="17" s="1"/>
  <c r="F44" i="17"/>
  <c r="F86" i="17" s="1"/>
  <c r="B44" i="17"/>
  <c r="B86" i="17" s="1"/>
  <c r="G43" i="17"/>
  <c r="G85" i="17" s="1"/>
  <c r="G42" i="17"/>
  <c r="G84" i="17" s="1"/>
  <c r="F42" i="17"/>
  <c r="E42" i="17"/>
  <c r="B42" i="17"/>
  <c r="B84" i="17" s="1"/>
  <c r="E41" i="17"/>
  <c r="E83" i="17" s="1"/>
  <c r="D41" i="17"/>
  <c r="D83" i="17" s="1"/>
  <c r="C41" i="17"/>
  <c r="C83" i="17" s="1"/>
  <c r="F40" i="17"/>
  <c r="F82" i="17" s="1"/>
  <c r="E40" i="17"/>
  <c r="E82" i="17" s="1"/>
  <c r="C40" i="17"/>
  <c r="C82" i="17" s="1"/>
  <c r="D39" i="17"/>
  <c r="D81" i="17" s="1"/>
  <c r="F38" i="17"/>
  <c r="E38" i="17"/>
  <c r="E80" i="17" s="1"/>
  <c r="G37" i="17"/>
  <c r="F37" i="17"/>
  <c r="E37" i="17"/>
  <c r="D37" i="17"/>
  <c r="C37" i="17"/>
  <c r="B37" i="17"/>
  <c r="G34" i="17"/>
  <c r="F34" i="17"/>
  <c r="F50" i="17" s="1"/>
  <c r="F92" i="17" s="1"/>
  <c r="E34" i="17"/>
  <c r="E57" i="17" s="1"/>
  <c r="E99" i="17" s="1"/>
  <c r="D34" i="17"/>
  <c r="C34" i="17"/>
  <c r="B34" i="17"/>
  <c r="B48" i="17" s="1"/>
  <c r="B90" i="17" s="1"/>
  <c r="G33" i="17"/>
  <c r="G57" i="17" s="1"/>
  <c r="G99" i="17" s="1"/>
  <c r="F33" i="17"/>
  <c r="F57" i="17" s="1"/>
  <c r="F99" i="17" s="1"/>
  <c r="E33" i="17"/>
  <c r="E52" i="17" s="1"/>
  <c r="E94" i="17" s="1"/>
  <c r="D33" i="17"/>
  <c r="C33" i="17"/>
  <c r="C55" i="17" s="1"/>
  <c r="C97" i="17" s="1"/>
  <c r="B33" i="17"/>
  <c r="B57" i="17" s="1"/>
  <c r="B99" i="17" s="1"/>
  <c r="E39" i="17" l="1"/>
  <c r="E81" i="17" s="1"/>
  <c r="C42" i="17"/>
  <c r="C84" i="17" s="1"/>
  <c r="C43" i="17"/>
  <c r="C85" i="17" s="1"/>
  <c r="G44" i="17"/>
  <c r="G86" i="17" s="1"/>
  <c r="G45" i="17"/>
  <c r="G87" i="17" s="1"/>
  <c r="E47" i="17"/>
  <c r="E89" i="17" s="1"/>
  <c r="E48" i="17"/>
  <c r="E90" i="17" s="1"/>
  <c r="C50" i="17"/>
  <c r="C92" i="17" s="1"/>
  <c r="C51" i="17"/>
  <c r="C93" i="17" s="1"/>
  <c r="G52" i="17"/>
  <c r="G94" i="17" s="1"/>
  <c r="G53" i="17"/>
  <c r="G95" i="17" s="1"/>
  <c r="E55" i="17"/>
  <c r="E97" i="17" s="1"/>
  <c r="E56" i="17"/>
  <c r="E98" i="17" s="1"/>
  <c r="D56" i="17"/>
  <c r="D98" i="17" s="1"/>
  <c r="D54" i="17"/>
  <c r="D96" i="17" s="1"/>
  <c r="D52" i="17"/>
  <c r="D94" i="17" s="1"/>
  <c r="D50" i="17"/>
  <c r="D92" i="17" s="1"/>
  <c r="D48" i="17"/>
  <c r="D90" i="17" s="1"/>
  <c r="D46" i="17"/>
  <c r="D88" i="17" s="1"/>
  <c r="D44" i="17"/>
  <c r="D86" i="17" s="1"/>
  <c r="D42" i="17"/>
  <c r="D84" i="17" s="1"/>
  <c r="D40" i="17"/>
  <c r="D82" i="17" s="1"/>
  <c r="D38" i="17"/>
  <c r="B38" i="17"/>
  <c r="G38" i="17"/>
  <c r="G39" i="17"/>
  <c r="G81" i="17" s="1"/>
  <c r="D43" i="17"/>
  <c r="D85" i="17" s="1"/>
  <c r="C44" i="17"/>
  <c r="C86" i="17" s="1"/>
  <c r="C45" i="17"/>
  <c r="C87" i="17" s="1"/>
  <c r="B46" i="17"/>
  <c r="B88" i="17" s="1"/>
  <c r="G46" i="17"/>
  <c r="G88" i="17" s="1"/>
  <c r="G47" i="17"/>
  <c r="G89" i="17" s="1"/>
  <c r="F48" i="17"/>
  <c r="F90" i="17" s="1"/>
  <c r="E50" i="17"/>
  <c r="E92" i="17" s="1"/>
  <c r="D51" i="17"/>
  <c r="D93" i="17" s="1"/>
  <c r="C52" i="17"/>
  <c r="C94" i="17" s="1"/>
  <c r="C53" i="17"/>
  <c r="C95" i="17" s="1"/>
  <c r="G54" i="17"/>
  <c r="G96" i="17" s="1"/>
  <c r="G55" i="17"/>
  <c r="G97" i="17" s="1"/>
  <c r="F56" i="17"/>
  <c r="F98" i="17" s="1"/>
  <c r="F80" i="17"/>
  <c r="C38" i="17"/>
  <c r="C39" i="17"/>
  <c r="C81" i="17" s="1"/>
  <c r="B40" i="17"/>
  <c r="B82" i="17" s="1"/>
  <c r="G40" i="17"/>
  <c r="G82" i="17" s="1"/>
  <c r="G41" i="17"/>
  <c r="G83" i="17" s="1"/>
  <c r="E43" i="17"/>
  <c r="E85" i="17" s="1"/>
  <c r="E44" i="17"/>
  <c r="E86" i="17" s="1"/>
  <c r="D45" i="17"/>
  <c r="D87" i="17" s="1"/>
  <c r="C46" i="17"/>
  <c r="C88" i="17" s="1"/>
  <c r="C47" i="17"/>
  <c r="C89" i="17" s="1"/>
  <c r="G48" i="17"/>
  <c r="G90" i="17" s="1"/>
  <c r="G49" i="17"/>
  <c r="G91" i="17" s="1"/>
  <c r="E51" i="17"/>
  <c r="E93" i="17" s="1"/>
  <c r="D53" i="17"/>
  <c r="D95" i="17" s="1"/>
  <c r="C54" i="17"/>
  <c r="C96" i="17" s="1"/>
  <c r="G56" i="17"/>
  <c r="G98" i="17" s="1"/>
  <c r="B39" i="17"/>
  <c r="B81" i="17" s="1"/>
  <c r="F39" i="17"/>
  <c r="F81" i="17" s="1"/>
  <c r="B41" i="17"/>
  <c r="B83" i="17" s="1"/>
  <c r="F41" i="17"/>
  <c r="F83" i="17" s="1"/>
  <c r="B43" i="17"/>
  <c r="B85" i="17" s="1"/>
  <c r="F43" i="17"/>
  <c r="F85" i="17" s="1"/>
  <c r="B45" i="17"/>
  <c r="B87" i="17" s="1"/>
  <c r="F45" i="17"/>
  <c r="F87" i="17" s="1"/>
  <c r="B47" i="17"/>
  <c r="B89" i="17" s="1"/>
  <c r="F47" i="17"/>
  <c r="F89" i="17" s="1"/>
  <c r="B49" i="17"/>
  <c r="B91" i="17" s="1"/>
  <c r="F49" i="17"/>
  <c r="F91" i="17" s="1"/>
  <c r="B51" i="17"/>
  <c r="B93" i="17" s="1"/>
  <c r="F51" i="17"/>
  <c r="F93" i="17" s="1"/>
  <c r="B53" i="17"/>
  <c r="B95" i="17" s="1"/>
  <c r="F53" i="17"/>
  <c r="F95" i="17" s="1"/>
  <c r="B55" i="17"/>
  <c r="B97" i="17" s="1"/>
  <c r="F55" i="17"/>
  <c r="F97" i="17" s="1"/>
  <c r="D64" i="17" l="1"/>
  <c r="D63" i="17"/>
  <c r="D80" i="17"/>
  <c r="D65" i="17"/>
  <c r="E63" i="17"/>
  <c r="E67" i="17" s="1"/>
  <c r="C80" i="17"/>
  <c r="C65" i="17"/>
  <c r="C64" i="17"/>
  <c r="C63" i="17"/>
  <c r="C67" i="17" s="1"/>
  <c r="F63" i="17"/>
  <c r="G80" i="17"/>
  <c r="G65" i="17"/>
  <c r="G64" i="17"/>
  <c r="G63" i="17"/>
  <c r="E65" i="17"/>
  <c r="F65" i="17"/>
  <c r="B65" i="17"/>
  <c r="B63" i="17"/>
  <c r="B80" i="17"/>
  <c r="B64" i="17"/>
  <c r="F64" i="17"/>
  <c r="E64" i="17"/>
  <c r="B67" i="17" l="1"/>
  <c r="G67" i="17"/>
  <c r="F67" i="17"/>
  <c r="D67" i="17"/>
</calcChain>
</file>

<file path=xl/sharedStrings.xml><?xml version="1.0" encoding="utf-8"?>
<sst xmlns="http://schemas.openxmlformats.org/spreadsheetml/2006/main" count="125" uniqueCount="59">
  <si>
    <t>Pesi</t>
  </si>
  <si>
    <t>MULTM. Analisi delle corrispondenze multiple</t>
  </si>
  <si>
    <r>
      <t xml:space="preserve">da: L.Lebart, A.Morineau, N.Tabard, </t>
    </r>
    <r>
      <rPr>
        <i/>
        <sz val="12"/>
        <rFont val="Arial Narrow"/>
        <family val="2"/>
      </rPr>
      <t>Techniques de la description statistique,</t>
    </r>
    <r>
      <rPr>
        <sz val="12"/>
        <rFont val="Arial Narrow"/>
        <family val="2"/>
      </rPr>
      <t>Dunod, Paris.</t>
    </r>
  </si>
  <si>
    <t>Piemonte</t>
  </si>
  <si>
    <t>Val d'Aosta</t>
  </si>
  <si>
    <t>Lombardia</t>
  </si>
  <si>
    <t>Liguria</t>
  </si>
  <si>
    <t>Trentino 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</si>
  <si>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</si>
  <si>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</si>
  <si>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</si>
  <si>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</si>
  <si>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</si>
  <si>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</si>
  <si>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</si>
  <si>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</si>
  <si>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</si>
  <si>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</si>
  <si>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</si>
  <si>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</si>
  <si>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</si>
  <si>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</si>
  <si>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</si>
  <si>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Attive/Illustrative</t>
  </si>
  <si>
    <t>Step 1. Codifica</t>
  </si>
  <si>
    <t>Quindi se vi dati sono dati continui, negativi, nulli o pari a zero, devono essere ricodificati.</t>
  </si>
  <si>
    <t>MULTM non ammette frequenze nulle. Verificare che non vi siano salti nella codifica</t>
  </si>
  <si>
    <t>...</t>
  </si>
  <si>
    <t>Totale</t>
  </si>
  <si>
    <t>Verificare che in individui ci siano le etichette di riga</t>
  </si>
  <si>
    <t>Verificare che in variabili ci siano le etichette di colonna</t>
  </si>
  <si>
    <t>Verificare che in osservazioni ci sia la matrice dei dati</t>
  </si>
  <si>
    <t>Individui</t>
  </si>
  <si>
    <t>Valle d'Aosta/Vallée d'Aoste</t>
  </si>
  <si>
    <t>Trentino-Alto Adige/Südtirol</t>
  </si>
  <si>
    <t>Friuli-Venezia Giulia</t>
  </si>
  <si>
    <t xml:space="preserve">I dati (nell'esempio indicatori Istat per le politiche di sviluppo) vanno organizzati in tabella con etichette </t>
  </si>
  <si>
    <t>Step 2. Codifica</t>
  </si>
  <si>
    <t>soglia 1 (media - dev.standard)</t>
  </si>
  <si>
    <t>soglia 2 (media + dev.standard)</t>
  </si>
  <si>
    <t>Step 3. Controllo dei dati</t>
  </si>
  <si>
    <t>Step 4. Analisi</t>
  </si>
  <si>
    <r>
      <t xml:space="preserve">di riga e colonna. MULTM richiede dati di tipo </t>
    </r>
    <r>
      <rPr>
        <b/>
        <sz val="12"/>
        <rFont val="Arial Narrow"/>
        <family val="2"/>
      </rPr>
      <t>qualitativo</t>
    </r>
    <r>
      <rPr>
        <sz val="12"/>
        <rFont val="Arial Narrow"/>
        <family val="2"/>
      </rPr>
      <t xml:space="preserve"> codificati a partire da 1.</t>
    </r>
  </si>
  <si>
    <t>Queste soglie sono servite per ricodificare le variabili continue in tre classi dimensionali</t>
  </si>
  <si>
    <t>A</t>
  </si>
  <si>
    <t>B</t>
  </si>
  <si>
    <t>C</t>
  </si>
  <si>
    <t>D</t>
  </si>
  <si>
    <t>E</t>
  </si>
  <si>
    <t>F</t>
  </si>
  <si>
    <t>Avviare Techniques da Avvio :: Tutti i programmi :: ProDomoSua :: Techniques</t>
  </si>
  <si>
    <r>
      <t>Inserire la password da Tecniques :: Password...</t>
    </r>
    <r>
      <rPr>
        <b/>
        <sz val="12"/>
        <rFont val="Arial Narrow"/>
        <family val="2"/>
      </rPr>
      <t>ProDomoSua</t>
    </r>
  </si>
  <si>
    <r>
      <t xml:space="preserve">Selezionare l'area dati (A79:G99) e avviare </t>
    </r>
    <r>
      <rPr>
        <b/>
        <sz val="12"/>
        <rFont val="Arial Narrow"/>
        <family val="2"/>
      </rPr>
      <t>Techniques :: MULTM</t>
    </r>
  </si>
  <si>
    <t>E' possibile indicare un vettore dei pesi degli individui: da H80 a H99</t>
  </si>
  <si>
    <t>E' possibile indicare se la variabile è attiva (1) o illustrativa (0): da B100 a G100</t>
  </si>
  <si>
    <t>Selezionare A5::G25 quindi Techniques :: MULTM</t>
  </si>
  <si>
    <t>PARTS. Aggregazione degli individui in gruppi</t>
  </si>
  <si>
    <t>(a partire dai risultati dell'analisi delle corrispondenze multiple)</t>
  </si>
  <si>
    <t>Selezionare A6::F26 (coordinate fattoriali degli individui in MULTM) quindi Techniques :: PARTS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</si>
</sst>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>
    <font>
      <sz val="12"/>
      <name val="Arial Narrow"/>
    </font>
    <font>
      <sz val="10"/>
      <name val="ZapfHumnst BT"/>
      <family val="2"/>
    </font>
    <font>
      <i/>
      <sz val="12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00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/>
    </xf>
    <xf numFmtId="0" fontId="0" fillId="3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0" xfId="0" applyFill="1"/>
    <xf numFmtId="0" fontId="4" fillId="0" borderId="0" xfId="0" applyFont="1"/>
    <xf numFmtId="0" fontId="4" fillId="4" borderId="0" xfId="0" applyFont="1" applyFill="1"/>
    <xf numFmtId="0" fontId="0" fillId="4" borderId="0" xfId="0" applyFill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right"/>
    </xf>
    <xf numFmtId="0" fontId="0" fillId="2" borderId="2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5" borderId="0" xfId="0" applyFill="1"/>
    <xf numFmtId="0" fontId="0" fillId="6" borderId="1" xfId="0" applyFill="1" applyBorder="1" applyAlignment="1">
      <alignment horizontal="center"/>
    </xf>
    <xf numFmtId="0" fontId="0" fillId="9" borderId="0" xfId="0" applyFill="1"/>
    <xf numFmtId="0" fontId="0" fillId="6" borderId="0" xfId="0" applyFill="1"/>
    <xf numFmtId="0" fontId="0" fillId="10" borderId="0" xfId="0" applyFill="1"/>
    <xf numFmtId="0" fontId="0" fillId="7" borderId="0" xfId="0" applyFill="1"/>
    <xf numFmtId="0" fontId="0" fillId="8" borderId="0" xfId="0" applyFill="1"/>
    <xf numFmtId="164" fontId="0" fillId="7" borderId="1" xfId="0" applyNumberForma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11" borderId="1" xfId="0" applyFill="1" applyBorder="1"/>
    <xf numFmtId="2" fontId="0" fillId="2" borderId="1" xfId="0" applyNumberFormat="1" applyFill="1" applyBorder="1" applyAlignment="1">
      <alignment horizontal="center"/>
    </xf>
    <xf numFmtId="0" fontId="3" fillId="9" borderId="0" xfId="0" applyFont="1" applyFill="1"/>
    <xf numFmtId="0" fontId="3" fillId="6" borderId="0" xfId="0" applyFont="1" applyFill="1"/>
    <xf numFmtId="0" fontId="3" fillId="10" borderId="0" xfId="0" applyFont="1" applyFill="1"/>
    <xf numFmtId="0" fontId="3" fillId="7" borderId="0" xfId="0" applyFont="1" applyFill="1"/>
    <xf numFmtId="0" fontId="3" fillId="8" borderId="0" xfId="0" applyFont="1" applyFill="1"/>
    <xf numFmtId="0" fontId="3" fillId="3" borderId="0" xfId="0" applyFont="1" applyFill="1"/>
    <xf numFmtId="4" fontId="0" fillId="0" borderId="1" xfId="0" applyNumberFormat="1" applyFill="1" applyBorder="1" applyAlignment="1">
      <alignment horizontal="center"/>
    </xf>
    <xf numFmtId="0" fontId="3" fillId="0" borderId="0" xfId="0" applyFont="1" applyFill="1"/>
    <xf numFmtId="4" fontId="0" fillId="5" borderId="0" xfId="0" applyNumberFormat="1" applyFill="1" applyAlignment="1">
      <alignment horizontal="center"/>
    </xf>
    <xf numFmtId="0" fontId="3" fillId="5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11" borderId="1" xfId="0" applyFont="1" applyFill="1" applyBorder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00FF"/>
      <color rgb="FFFF9933"/>
      <color rgb="FFFFFF99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G25"/>
  <sheetViews>
    <sheetView tabSelected="1" workbookViewId="0">
      <selection activeCell="L20" sqref="L20"/>
    </sheetView>
  </sheetViews>
  <sheetFormatPr defaultRowHeight="15.75"/>
  <cols>
    <col min="1" max="1" width="31.28515625" customWidth="1"/>
  </cols>
  <sheetData>
    <row r="1" spans="1:7">
      <c r="A1" s="7" t="s">
        <v>1</v>
      </c>
      <c r="B1" s="8"/>
      <c r="C1" s="8"/>
      <c r="D1" s="8"/>
      <c r="E1" s="8"/>
      <c r="F1" s="8"/>
      <c r="G1" s="8"/>
    </row>
    <row r="2" spans="1:7">
      <c r="A2" s="2" t="s">
        <v>2</v>
      </c>
      <c r="B2" s="2"/>
      <c r="C2" s="2"/>
      <c r="D2" s="2"/>
      <c r="E2" s="2"/>
      <c r="F2" s="2"/>
      <c r="G2" s="2"/>
    </row>
    <row r="3" spans="1:7">
      <c r="A3" s="33" t="s">
        <v>55</v>
      </c>
      <c r="B3" s="5"/>
      <c r="C3" s="5"/>
      <c r="D3" s="5"/>
      <c r="E3" s="5"/>
      <c r="F3" s="5"/>
      <c r="G3" s="5"/>
    </row>
    <row r="4" spans="1:7">
      <c r="A4" s="5"/>
      <c r="B4" s="5"/>
      <c r="C4" s="5"/>
      <c r="D4" s="5"/>
      <c r="E4" s="5"/>
      <c r="F4" s="5"/>
      <c r="G4" s="5"/>
    </row>
    <row r="5" spans="1:7">
      <c r="A5" s="5"/>
      <c r="B5" s="15" t="s">
        <v>44</v>
      </c>
      <c r="C5" s="15" t="s">
        <v>45</v>
      </c>
      <c r="D5" s="15" t="s">
        <v>46</v>
      </c>
      <c r="E5" s="15" t="s">
        <v>47</v>
      </c>
      <c r="F5" s="15" t="s">
        <v>48</v>
      </c>
      <c r="G5" s="15" t="s">
        <v>49</v>
      </c>
    </row>
    <row r="6" spans="1:7">
      <c r="A6" s="24" t="s">
        <v>3</v>
      </c>
      <c r="B6" s="3">
        <v>2</v>
      </c>
      <c r="C6" s="3">
        <v>2</v>
      </c>
      <c r="D6" s="3">
        <v>1</v>
      </c>
      <c r="E6" s="3">
        <v>2</v>
      </c>
      <c r="F6" s="3">
        <v>2</v>
      </c>
      <c r="G6" s="3">
        <v>2</v>
      </c>
    </row>
    <row r="7" spans="1:7">
      <c r="A7" s="24" t="s">
        <v>4</v>
      </c>
      <c r="B7" s="3">
        <v>1</v>
      </c>
      <c r="C7" s="3">
        <v>1</v>
      </c>
      <c r="D7" s="3">
        <v>2</v>
      </c>
      <c r="E7" s="3">
        <v>2</v>
      </c>
      <c r="F7" s="3">
        <v>1</v>
      </c>
      <c r="G7" s="3">
        <v>1</v>
      </c>
    </row>
    <row r="8" spans="1:7">
      <c r="A8" s="24" t="s">
        <v>5</v>
      </c>
      <c r="B8" s="3">
        <v>3</v>
      </c>
      <c r="C8" s="3">
        <v>3</v>
      </c>
      <c r="D8" s="3">
        <v>1</v>
      </c>
      <c r="E8" s="3">
        <v>1</v>
      </c>
      <c r="F8" s="3">
        <v>1</v>
      </c>
      <c r="G8" s="3">
        <v>2</v>
      </c>
    </row>
    <row r="9" spans="1:7">
      <c r="A9" s="24" t="s">
        <v>6</v>
      </c>
      <c r="B9" s="3">
        <v>3</v>
      </c>
      <c r="C9" s="3">
        <v>3</v>
      </c>
      <c r="D9" s="3">
        <v>1</v>
      </c>
      <c r="E9" s="3">
        <v>1</v>
      </c>
      <c r="F9" s="3">
        <v>1</v>
      </c>
      <c r="G9" s="3">
        <v>1</v>
      </c>
    </row>
    <row r="10" spans="1:7">
      <c r="A10" s="24" t="s">
        <v>7</v>
      </c>
      <c r="B10" s="3">
        <v>3</v>
      </c>
      <c r="C10" s="3">
        <v>1</v>
      </c>
      <c r="D10" s="3">
        <v>1</v>
      </c>
      <c r="E10" s="3">
        <v>1</v>
      </c>
      <c r="F10" s="3">
        <v>1</v>
      </c>
      <c r="G10" s="3">
        <v>1</v>
      </c>
    </row>
    <row r="11" spans="1:7">
      <c r="A11" s="24" t="s">
        <v>8</v>
      </c>
      <c r="B11" s="3">
        <v>2</v>
      </c>
      <c r="C11" s="3">
        <v>2</v>
      </c>
      <c r="D11" s="3">
        <v>1</v>
      </c>
      <c r="E11" s="3">
        <v>2</v>
      </c>
      <c r="F11" s="3">
        <v>2</v>
      </c>
      <c r="G11" s="3">
        <v>2</v>
      </c>
    </row>
    <row r="12" spans="1:7">
      <c r="A12" s="24" t="s">
        <v>9</v>
      </c>
      <c r="B12" s="3">
        <v>2</v>
      </c>
      <c r="C12" s="3">
        <v>3</v>
      </c>
      <c r="D12" s="3">
        <v>1</v>
      </c>
      <c r="E12" s="3">
        <v>2</v>
      </c>
      <c r="F12" s="3">
        <v>1</v>
      </c>
      <c r="G12" s="3">
        <v>1</v>
      </c>
    </row>
    <row r="13" spans="1:7">
      <c r="A13" s="24" t="s">
        <v>10</v>
      </c>
      <c r="B13" s="3">
        <v>3</v>
      </c>
      <c r="C13" s="3">
        <v>3</v>
      </c>
      <c r="D13" s="3">
        <v>1</v>
      </c>
      <c r="E13" s="3">
        <v>1</v>
      </c>
      <c r="F13" s="3">
        <v>1</v>
      </c>
      <c r="G13" s="3">
        <v>2</v>
      </c>
    </row>
    <row r="14" spans="1:7">
      <c r="A14" s="24" t="s">
        <v>11</v>
      </c>
      <c r="B14" s="3">
        <v>3</v>
      </c>
      <c r="C14" s="3">
        <v>2</v>
      </c>
      <c r="D14" s="3">
        <v>1</v>
      </c>
      <c r="E14" s="3">
        <v>2</v>
      </c>
      <c r="F14" s="3">
        <v>2</v>
      </c>
      <c r="G14" s="3">
        <v>1</v>
      </c>
    </row>
    <row r="15" spans="1:7">
      <c r="A15" s="24" t="s">
        <v>12</v>
      </c>
      <c r="B15" s="3">
        <v>3</v>
      </c>
      <c r="C15" s="3">
        <v>2</v>
      </c>
      <c r="D15" s="3">
        <v>2</v>
      </c>
      <c r="E15" s="3">
        <v>2</v>
      </c>
      <c r="F15" s="3">
        <v>2</v>
      </c>
      <c r="G15" s="3">
        <v>2</v>
      </c>
    </row>
    <row r="16" spans="1:7">
      <c r="A16" s="24" t="s">
        <v>13</v>
      </c>
      <c r="B16" s="3">
        <v>3</v>
      </c>
      <c r="C16" s="3">
        <v>1</v>
      </c>
      <c r="D16" s="3">
        <v>2</v>
      </c>
      <c r="E16" s="3">
        <v>2</v>
      </c>
      <c r="F16" s="3">
        <v>3</v>
      </c>
      <c r="G16" s="3">
        <v>2</v>
      </c>
    </row>
    <row r="17" spans="1:7">
      <c r="A17" s="24" t="s">
        <v>14</v>
      </c>
      <c r="B17" s="3">
        <v>3</v>
      </c>
      <c r="C17" s="3">
        <v>1</v>
      </c>
      <c r="D17" s="3">
        <v>1</v>
      </c>
      <c r="E17" s="3">
        <v>1</v>
      </c>
      <c r="F17" s="3">
        <v>2</v>
      </c>
      <c r="G17" s="3">
        <v>2</v>
      </c>
    </row>
    <row r="18" spans="1:7">
      <c r="A18" s="24" t="s">
        <v>15</v>
      </c>
      <c r="B18" s="3">
        <v>2</v>
      </c>
      <c r="C18" s="3">
        <v>1</v>
      </c>
      <c r="D18" s="3">
        <v>2</v>
      </c>
      <c r="E18" s="3">
        <v>2</v>
      </c>
      <c r="F18" s="3">
        <v>3</v>
      </c>
      <c r="G18" s="3">
        <v>2</v>
      </c>
    </row>
    <row r="19" spans="1:7">
      <c r="A19" s="24" t="s">
        <v>16</v>
      </c>
      <c r="B19" s="3">
        <v>1</v>
      </c>
      <c r="C19" s="3">
        <v>2</v>
      </c>
      <c r="D19" s="3">
        <v>3</v>
      </c>
      <c r="E19" s="3">
        <v>3</v>
      </c>
      <c r="F19" s="3">
        <v>3</v>
      </c>
      <c r="G19" s="3">
        <v>1</v>
      </c>
    </row>
    <row r="20" spans="1:7">
      <c r="A20" s="24" t="s">
        <v>17</v>
      </c>
      <c r="B20" s="3">
        <v>1</v>
      </c>
      <c r="C20" s="3">
        <v>2</v>
      </c>
      <c r="D20" s="3">
        <v>3</v>
      </c>
      <c r="E20" s="3">
        <v>2</v>
      </c>
      <c r="F20" s="3">
        <v>2</v>
      </c>
      <c r="G20" s="3">
        <v>2</v>
      </c>
    </row>
    <row r="21" spans="1:7">
      <c r="A21" s="24" t="s">
        <v>18</v>
      </c>
      <c r="B21" s="3">
        <v>1</v>
      </c>
      <c r="C21" s="3">
        <v>1</v>
      </c>
      <c r="D21" s="3">
        <v>3</v>
      </c>
      <c r="E21" s="3">
        <v>3</v>
      </c>
      <c r="F21" s="3">
        <v>2</v>
      </c>
      <c r="G21" s="3">
        <v>1</v>
      </c>
    </row>
    <row r="22" spans="1:7">
      <c r="A22" s="24" t="s">
        <v>19</v>
      </c>
      <c r="B22" s="3">
        <v>1</v>
      </c>
      <c r="C22" s="3">
        <v>1</v>
      </c>
      <c r="D22" s="3">
        <v>3</v>
      </c>
      <c r="E22" s="3">
        <v>3</v>
      </c>
      <c r="F22" s="3">
        <v>3</v>
      </c>
      <c r="G22" s="3">
        <v>1</v>
      </c>
    </row>
    <row r="23" spans="1:7">
      <c r="A23" s="24" t="s">
        <v>20</v>
      </c>
      <c r="B23" s="3">
        <v>1</v>
      </c>
      <c r="C23" s="3">
        <v>1</v>
      </c>
      <c r="D23" s="3">
        <v>3</v>
      </c>
      <c r="E23" s="3">
        <v>3</v>
      </c>
      <c r="F23" s="3">
        <v>3</v>
      </c>
      <c r="G23" s="3">
        <v>3</v>
      </c>
    </row>
    <row r="24" spans="1:7">
      <c r="A24" s="24" t="s">
        <v>21</v>
      </c>
      <c r="B24" s="3">
        <v>1</v>
      </c>
      <c r="C24" s="3">
        <v>1</v>
      </c>
      <c r="D24" s="3">
        <v>3</v>
      </c>
      <c r="E24" s="3">
        <v>3</v>
      </c>
      <c r="F24" s="3">
        <v>3</v>
      </c>
      <c r="G24" s="3">
        <v>2</v>
      </c>
    </row>
    <row r="25" spans="1:7">
      <c r="A25" s="24" t="s">
        <v>22</v>
      </c>
      <c r="B25" s="3">
        <v>1</v>
      </c>
      <c r="C25" s="3">
        <v>2</v>
      </c>
      <c r="D25" s="3">
        <v>2</v>
      </c>
      <c r="E25" s="3">
        <v>3</v>
      </c>
      <c r="F25" s="3">
        <v>2</v>
      </c>
      <c r="G25" s="3">
        <v>3</v>
      </c>
    </row>
  </sheetData>
  <phoneticPr fontId="0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H25"/>
  <sheetViews>
    <sheetView workbookViewId="0">
      <selection activeCell="H21" sqref="H21"/>
    </sheetView>
  </sheetViews>
  <sheetFormatPr defaultRowHeight="15.75"/>
  <cols>
    <col min="1" max="1" width="20.5703125" customWidth="1"/>
    <col min="7" max="7" width="17.7109375" customWidth="1"/>
  </cols>
  <sheetData>
    <row r="1" spans="1:8">
      <c r="A1" s="7" t="s">
        <v>56</v>
      </c>
      <c r="B1" s="8"/>
      <c r="C1" s="8"/>
      <c r="D1" s="8"/>
      <c r="E1" s="8"/>
      <c r="F1" s="8"/>
      <c r="G1" s="8"/>
    </row>
    <row r="2" spans="1:8">
      <c r="A2" s="7" t="s">
        <v>57</v>
      </c>
      <c r="B2" s="8"/>
      <c r="C2" s="8"/>
      <c r="D2" s="8"/>
      <c r="E2" s="8"/>
      <c r="F2" s="8"/>
      <c r="G2" s="8"/>
    </row>
    <row r="3" spans="1:8">
      <c r="A3" s="2" t="s">
        <v>2</v>
      </c>
      <c r="B3" s="2"/>
      <c r="C3" s="2"/>
      <c r="D3" s="2"/>
      <c r="E3" s="2"/>
      <c r="F3" s="2"/>
      <c r="G3" s="2"/>
    </row>
    <row r="4" spans="1:8">
      <c r="A4" s="33" t="s">
        <v>58</v>
      </c>
      <c r="B4" s="5"/>
      <c r="C4" s="5"/>
      <c r="D4" s="5"/>
      <c r="E4" s="5"/>
      <c r="F4" s="5"/>
      <c r="G4" s="5"/>
    </row>
    <row r="6" spans="1:8">
      <c r="A6" s="24" t="s">
        <v>3</v>
      </c>
      <c r="B6" s="25">
        <v>0.38537774429593452</v>
      </c>
      <c r="C6" s="25">
        <v>-1.7718526672833426</v>
      </c>
      <c r="D6" s="25">
        <v>-0.6174146763928815</v>
      </c>
      <c r="E6" s="25">
        <v>-0.81247267898134934</v>
      </c>
      <c r="F6" s="25">
        <v>-0.48465819226039791</v>
      </c>
    </row>
    <row r="7" spans="1:8">
      <c r="A7" s="24" t="s">
        <v>4</v>
      </c>
      <c r="B7" s="25">
        <v>-0.13958186570220515</v>
      </c>
      <c r="C7" s="25">
        <v>0.21254362805017854</v>
      </c>
      <c r="D7" s="25">
        <v>1.1546556829224626</v>
      </c>
      <c r="E7" s="25">
        <v>-0.51838283292748022</v>
      </c>
      <c r="F7" s="25">
        <v>1.9380698130447711</v>
      </c>
      <c r="H7" s="6"/>
    </row>
    <row r="8" spans="1:8">
      <c r="A8" s="24" t="s">
        <v>5</v>
      </c>
      <c r="B8" s="25">
        <v>1.5163327537874738</v>
      </c>
      <c r="C8" s="25">
        <v>0.91676444865996565</v>
      </c>
      <c r="D8" s="25">
        <v>-9.3837757712116762E-2</v>
      </c>
      <c r="E8" s="25">
        <v>0.69538143281881648</v>
      </c>
      <c r="F8" s="25">
        <v>-0.32323248733543014</v>
      </c>
    </row>
    <row r="9" spans="1:8">
      <c r="A9" s="37" t="s">
        <v>6</v>
      </c>
      <c r="B9" s="25">
        <v>1.4552208398363906</v>
      </c>
      <c r="C9" s="25">
        <v>1.3440312197241786</v>
      </c>
      <c r="D9" s="25">
        <v>-0.50072688202047211</v>
      </c>
      <c r="E9" s="25">
        <v>-0.10906774197966437</v>
      </c>
      <c r="F9" s="25">
        <v>0.57978839903205137</v>
      </c>
    </row>
    <row r="10" spans="1:8">
      <c r="A10" s="37" t="s">
        <v>7</v>
      </c>
      <c r="B10" s="25">
        <v>0.969534084362216</v>
      </c>
      <c r="C10" s="25">
        <v>1.169911578949328</v>
      </c>
      <c r="D10" s="25">
        <v>0.12712221162663948</v>
      </c>
      <c r="E10" s="25">
        <v>0.16894219801774263</v>
      </c>
      <c r="F10" s="25">
        <v>2.2638401929417951E-2</v>
      </c>
    </row>
    <row r="11" spans="1:8">
      <c r="A11" s="37" t="s">
        <v>8</v>
      </c>
      <c r="B11" s="25">
        <v>0.38537774429593452</v>
      </c>
      <c r="C11" s="25">
        <v>-1.7718526672833426</v>
      </c>
      <c r="D11" s="25">
        <v>-0.6174146763928815</v>
      </c>
      <c r="E11" s="25">
        <v>-0.81247267898134934</v>
      </c>
      <c r="F11" s="25">
        <v>-0.48465819226039791</v>
      </c>
    </row>
    <row r="12" spans="1:8">
      <c r="A12" s="37" t="s">
        <v>9</v>
      </c>
      <c r="B12" s="25">
        <v>1.0517699936086338</v>
      </c>
      <c r="C12" s="25">
        <v>5.0016217287767173E-2</v>
      </c>
      <c r="D12" s="25">
        <v>-3.6318450205875652E-2</v>
      </c>
      <c r="E12" s="25">
        <v>-2.3632720365171478</v>
      </c>
      <c r="F12" s="25">
        <v>1.5200389578990403</v>
      </c>
    </row>
    <row r="13" spans="1:8">
      <c r="A13" s="37" t="s">
        <v>10</v>
      </c>
      <c r="B13" s="25">
        <v>1.5163327537874738</v>
      </c>
      <c r="C13" s="25">
        <v>0.91676444865996565</v>
      </c>
      <c r="D13" s="25">
        <v>-9.3837757712116762E-2</v>
      </c>
      <c r="E13" s="25">
        <v>0.69538143281881648</v>
      </c>
      <c r="F13" s="25">
        <v>-0.32323248733543014</v>
      </c>
    </row>
    <row r="14" spans="1:8">
      <c r="A14" s="37" t="s">
        <v>11</v>
      </c>
      <c r="B14" s="25">
        <v>0.44059066051449941</v>
      </c>
      <c r="C14" s="25">
        <v>-0.78796565837493315</v>
      </c>
      <c r="D14" s="25">
        <v>-1.1783513268321275</v>
      </c>
      <c r="E14" s="25">
        <v>-0.12728595202165799</v>
      </c>
      <c r="F14" s="25">
        <v>4.9908418128508684E-3</v>
      </c>
    </row>
    <row r="15" spans="1:8">
      <c r="A15" s="37" t="s">
        <v>12</v>
      </c>
      <c r="B15" s="25">
        <v>0.17556706128437063</v>
      </c>
      <c r="C15" s="25">
        <v>-1.4942118504639179</v>
      </c>
      <c r="D15" s="25">
        <v>0.19876436546444501</v>
      </c>
      <c r="E15" s="25">
        <v>1.3357460979197271</v>
      </c>
      <c r="F15" s="25">
        <v>0.13542284199019958</v>
      </c>
    </row>
    <row r="16" spans="1:8">
      <c r="A16" s="37" t="s">
        <v>13</v>
      </c>
      <c r="B16" s="25">
        <v>-0.11820357678706425</v>
      </c>
      <c r="C16" s="25">
        <v>-0.45855665861611244</v>
      </c>
      <c r="D16" s="25">
        <v>2.3382582347008602</v>
      </c>
      <c r="E16" s="25">
        <v>0.94172631761635983</v>
      </c>
      <c r="F16" s="25">
        <v>-0.21716973160623113</v>
      </c>
    </row>
    <row r="17" spans="1:6">
      <c r="A17" s="37" t="s">
        <v>14</v>
      </c>
      <c r="B17" s="25">
        <v>0.72833393342819064</v>
      </c>
      <c r="C17" s="25">
        <v>8.2669263986001135E-2</v>
      </c>
      <c r="D17" s="25">
        <v>-2.8820677558342476E-2</v>
      </c>
      <c r="E17" s="25">
        <v>1.4228167654476798</v>
      </c>
      <c r="F17" s="25">
        <v>-1.6479030987298602</v>
      </c>
    </row>
    <row r="18" spans="1:6">
      <c r="A18" s="37" t="s">
        <v>15</v>
      </c>
      <c r="B18" s="25">
        <v>-0.23452840695671251</v>
      </c>
      <c r="C18" s="25">
        <v>-1.0151768964603092</v>
      </c>
      <c r="D18" s="25">
        <v>2.4923057608317509</v>
      </c>
      <c r="E18" s="25">
        <v>-0.54790958414181246</v>
      </c>
      <c r="F18" s="25">
        <v>0.19620212068800166</v>
      </c>
    </row>
    <row r="19" spans="1:6">
      <c r="A19" s="37" t="s">
        <v>16</v>
      </c>
      <c r="B19" s="25">
        <v>-1.2229012627164404</v>
      </c>
      <c r="C19" s="25">
        <v>0.57168619220160333</v>
      </c>
      <c r="D19" s="25">
        <v>-0.80859745490555113</v>
      </c>
      <c r="E19" s="25">
        <v>-0.94889193547460504</v>
      </c>
      <c r="F19" s="25">
        <v>-0.37392863466748966</v>
      </c>
    </row>
    <row r="20" spans="1:6">
      <c r="A20" s="37" t="s">
        <v>17</v>
      </c>
      <c r="B20" s="25">
        <v>-0.55241304450167716</v>
      </c>
      <c r="C20" s="25">
        <v>-0.94626908707703439</v>
      </c>
      <c r="D20" s="25">
        <v>-1.0030429540661401</v>
      </c>
      <c r="E20" s="25">
        <v>-6.2652785598019622E-2</v>
      </c>
      <c r="F20" s="25">
        <v>-0.97553035646413999</v>
      </c>
    </row>
    <row r="21" spans="1:6">
      <c r="A21" s="37" t="s">
        <v>18</v>
      </c>
      <c r="B21" s="25">
        <v>-1.0501199388360081</v>
      </c>
      <c r="C21" s="25">
        <v>0.65704485801966306</v>
      </c>
      <c r="D21" s="25">
        <v>-0.84208646284369526</v>
      </c>
      <c r="E21" s="25">
        <v>-0.59270185538814668</v>
      </c>
      <c r="F21" s="25">
        <v>-0.46732475627600573</v>
      </c>
    </row>
    <row r="22" spans="1:6">
      <c r="A22" s="37" t="s">
        <v>19</v>
      </c>
      <c r="B22" s="25">
        <v>-1.2833959198119418</v>
      </c>
      <c r="C22" s="25">
        <v>1.1321931210345362</v>
      </c>
      <c r="D22" s="25">
        <v>0.24440497574358419</v>
      </c>
      <c r="E22" s="25">
        <v>-0.96780678558305944</v>
      </c>
      <c r="F22" s="25">
        <v>-0.59692298226996288</v>
      </c>
    </row>
    <row r="23" spans="1:6">
      <c r="A23" s="37" t="s">
        <v>20</v>
      </c>
      <c r="B23" s="25">
        <v>-1.6618611320721099</v>
      </c>
      <c r="C23" s="25">
        <v>1.0084582629207162</v>
      </c>
      <c r="D23" s="25">
        <v>-9.3390046314528671E-2</v>
      </c>
      <c r="E23" s="25">
        <v>0.78267311953663188</v>
      </c>
      <c r="F23" s="25">
        <v>0.5954356163978568</v>
      </c>
    </row>
    <row r="24" spans="1:6">
      <c r="A24" s="37" t="s">
        <v>21</v>
      </c>
      <c r="B24" s="25">
        <v>-1.2222840058608584</v>
      </c>
      <c r="C24" s="25">
        <v>0.70492634997032333</v>
      </c>
      <c r="D24" s="25">
        <v>0.65129410005193955</v>
      </c>
      <c r="E24" s="25">
        <v>-0.16335761078457864</v>
      </c>
      <c r="F24" s="25">
        <v>-1.4999438686374447</v>
      </c>
    </row>
    <row r="25" spans="1:6">
      <c r="A25" s="37" t="s">
        <v>22</v>
      </c>
      <c r="B25" s="25">
        <v>-1.1359648090397267</v>
      </c>
      <c r="C25" s="25">
        <v>-0.51613345759613627</v>
      </c>
      <c r="D25" s="25">
        <v>-1.2841305983964582</v>
      </c>
      <c r="E25" s="25">
        <v>1.9937522700489305</v>
      </c>
      <c r="F25" s="25">
        <v>2.4140812064463937</v>
      </c>
    </row>
  </sheetData>
  <phoneticPr fontId="0" type="noConversion"/>
  <pageMargins left="0.75" right="0.75" top="1" bottom="1" header="0.5" footer="0.5"/>
  <pageSetup paperSize="9" orientation="portrait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H100"/>
  <sheetViews>
    <sheetView topLeftCell="A40" workbookViewId="0">
      <selection activeCell="B10" sqref="B10"/>
    </sheetView>
  </sheetViews>
  <sheetFormatPr defaultRowHeight="15.75"/>
  <cols>
    <col min="1" max="1" width="31.28515625" customWidth="1"/>
  </cols>
  <sheetData>
    <row r="1" spans="1:8">
      <c r="A1" s="7" t="s">
        <v>1</v>
      </c>
      <c r="B1" s="8"/>
      <c r="C1" s="8"/>
      <c r="D1" s="8"/>
      <c r="E1" s="8"/>
      <c r="F1" s="8"/>
      <c r="G1" s="8"/>
      <c r="H1" s="8"/>
    </row>
    <row r="2" spans="1:8">
      <c r="A2" s="2" t="s">
        <v>2</v>
      </c>
      <c r="B2" s="2"/>
      <c r="C2" s="2"/>
      <c r="D2" s="2"/>
      <c r="E2" s="2"/>
      <c r="F2" s="2"/>
      <c r="G2" s="2"/>
      <c r="H2" s="2"/>
    </row>
    <row r="3" spans="1:8">
      <c r="A3" s="5"/>
      <c r="B3" s="5"/>
      <c r="C3" s="5"/>
      <c r="D3" s="5"/>
      <c r="E3" s="5"/>
      <c r="F3" s="5"/>
      <c r="G3" s="5"/>
      <c r="H3" s="5"/>
    </row>
    <row r="4" spans="1:8">
      <c r="A4" s="7" t="s">
        <v>24</v>
      </c>
      <c r="B4" s="8"/>
      <c r="C4" s="8"/>
      <c r="D4" s="8"/>
      <c r="E4" s="8"/>
      <c r="F4" s="8"/>
      <c r="G4" s="8"/>
      <c r="H4" s="8"/>
    </row>
    <row r="5" spans="1:8">
      <c r="A5" s="31" t="s">
        <v>36</v>
      </c>
      <c r="B5" s="2"/>
      <c r="C5" s="2"/>
      <c r="D5" s="2"/>
      <c r="E5" s="2"/>
      <c r="F5" s="2"/>
      <c r="G5" s="2"/>
      <c r="H5" s="2"/>
    </row>
    <row r="6" spans="1:8">
      <c r="A6" s="31" t="s">
        <v>42</v>
      </c>
      <c r="B6" s="2"/>
      <c r="C6" s="2"/>
      <c r="D6" s="2"/>
      <c r="E6" s="2"/>
      <c r="F6" s="2"/>
      <c r="G6" s="2"/>
      <c r="H6" s="2"/>
    </row>
    <row r="7" spans="1:8">
      <c r="A7" s="2" t="s">
        <v>25</v>
      </c>
      <c r="B7" s="2"/>
      <c r="C7" s="2"/>
      <c r="D7" s="2"/>
      <c r="E7" s="2"/>
      <c r="F7" s="2"/>
      <c r="G7" s="2"/>
      <c r="H7" s="2"/>
    </row>
    <row r="8" spans="1:8">
      <c r="A8" s="5"/>
      <c r="B8" s="5"/>
      <c r="C8" s="5"/>
      <c r="D8" s="5"/>
      <c r="E8" s="5"/>
      <c r="F8" s="5"/>
      <c r="G8" s="5"/>
      <c r="H8" s="5"/>
    </row>
    <row r="9" spans="1:8">
      <c r="A9" s="5" t="s">
        <v>32</v>
      </c>
      <c r="B9" s="36" t="s">
        <v>44</v>
      </c>
      <c r="C9" s="36" t="s">
        <v>45</v>
      </c>
      <c r="D9" s="36" t="s">
        <v>46</v>
      </c>
      <c r="E9" s="36" t="s">
        <v>47</v>
      </c>
      <c r="F9" s="36" t="s">
        <v>48</v>
      </c>
      <c r="G9" s="36" t="s">
        <v>49</v>
      </c>
    </row>
    <row r="10" spans="1:8">
      <c r="A10" s="10" t="s">
        <v>3</v>
      </c>
      <c r="B10" s="32">
        <v>49.392710037634799</v>
      </c>
      <c r="C10" s="32">
        <v>3.1706391457458599E-2</v>
      </c>
      <c r="D10" s="32">
        <v>8.5758768644179598E-2</v>
      </c>
      <c r="E10" s="32">
        <v>17.867000000000001</v>
      </c>
      <c r="F10" s="32">
        <v>4.1780873220890298</v>
      </c>
      <c r="G10" s="32">
        <v>7.4001780047223799E-3</v>
      </c>
    </row>
    <row r="11" spans="1:8">
      <c r="A11" s="10" t="s">
        <v>33</v>
      </c>
      <c r="B11" s="32">
        <v>37.391187422006901</v>
      </c>
      <c r="C11" s="32">
        <v>0</v>
      </c>
      <c r="D11" s="32">
        <v>0.31007704850183998</v>
      </c>
      <c r="E11" s="32">
        <v>20.257999999999999</v>
      </c>
      <c r="F11" s="32">
        <v>1.7643404961400699</v>
      </c>
      <c r="G11" s="32"/>
    </row>
    <row r="12" spans="1:8">
      <c r="A12" s="10" t="s">
        <v>5</v>
      </c>
      <c r="B12" s="32">
        <v>75.415841822282601</v>
      </c>
      <c r="C12" s="32">
        <v>0.14012812006230799</v>
      </c>
      <c r="D12" s="32">
        <v>-2.44544522244299E-2</v>
      </c>
      <c r="E12" s="32">
        <v>10.458</v>
      </c>
      <c r="F12" s="32">
        <v>3.26032292496155</v>
      </c>
      <c r="G12" s="32">
        <v>3.6030686041176401E-3</v>
      </c>
    </row>
    <row r="13" spans="1:8">
      <c r="A13" s="10" t="s">
        <v>34</v>
      </c>
      <c r="B13" s="32">
        <v>75.759784116048493</v>
      </c>
      <c r="C13" s="32">
        <v>0.278921762021763</v>
      </c>
      <c r="D13" s="32">
        <v>-0.20047602568937001</v>
      </c>
      <c r="E13" s="32">
        <v>15.95</v>
      </c>
      <c r="F13" s="32">
        <v>2.0477840713670701</v>
      </c>
      <c r="G13" s="32"/>
    </row>
    <row r="14" spans="1:8">
      <c r="A14" s="10" t="s">
        <v>8</v>
      </c>
      <c r="B14" s="32">
        <v>70.548591767988697</v>
      </c>
      <c r="C14" s="32">
        <v>5.7412682538562302E-3</v>
      </c>
      <c r="D14" s="32">
        <v>-2.3796174317459999E-2</v>
      </c>
      <c r="E14" s="32">
        <v>15.028</v>
      </c>
      <c r="F14" s="32">
        <v>3.1727335914912498</v>
      </c>
      <c r="G14" s="32">
        <v>1.7125338806374E-4</v>
      </c>
    </row>
    <row r="15" spans="1:8">
      <c r="A15" s="10" t="s">
        <v>35</v>
      </c>
      <c r="B15" s="32">
        <v>52.401130292343197</v>
      </c>
      <c r="C15" s="32">
        <v>2.8270426469454501E-2</v>
      </c>
      <c r="D15" s="32">
        <v>-0.13611047831924999</v>
      </c>
      <c r="E15" s="32">
        <v>18.09</v>
      </c>
      <c r="F15" s="32">
        <v>4.0186584774164498</v>
      </c>
      <c r="G15" s="32">
        <v>7.7490165107727401E-3</v>
      </c>
    </row>
    <row r="16" spans="1:8">
      <c r="A16" s="10" t="s">
        <v>6</v>
      </c>
      <c r="B16" s="32">
        <v>44.766471379870502</v>
      </c>
      <c r="C16" s="32">
        <v>0.20072979565303201</v>
      </c>
      <c r="D16" s="32">
        <v>0.1397830040802</v>
      </c>
      <c r="E16" s="32">
        <v>17.776</v>
      </c>
      <c r="F16" s="32">
        <v>3.8255563815473601</v>
      </c>
      <c r="G16" s="32">
        <v>1.13930188831502E-3</v>
      </c>
    </row>
    <row r="17" spans="1:8">
      <c r="A17" s="10" t="s">
        <v>10</v>
      </c>
      <c r="B17" s="32">
        <v>74.3157233160441</v>
      </c>
      <c r="C17" s="32">
        <v>0.26421619228590698</v>
      </c>
      <c r="D17" s="32">
        <v>-7.9802614860610396E-2</v>
      </c>
      <c r="E17" s="32">
        <v>14.521000000000001</v>
      </c>
      <c r="F17" s="32">
        <v>3.7532051982899701</v>
      </c>
      <c r="G17" s="32">
        <v>1.03172473109322E-2</v>
      </c>
    </row>
    <row r="18" spans="1:8">
      <c r="A18" s="10" t="s">
        <v>11</v>
      </c>
      <c r="B18" s="32">
        <v>64.360810911641096</v>
      </c>
      <c r="C18" s="32">
        <v>6.7548668945928203E-2</v>
      </c>
      <c r="D18" s="32">
        <v>0.16679882979075999</v>
      </c>
      <c r="E18" s="32">
        <v>18.853000000000002</v>
      </c>
      <c r="F18" s="32">
        <v>4.9671354441098696</v>
      </c>
      <c r="G18" s="32">
        <v>1.25392522549858E-3</v>
      </c>
    </row>
    <row r="19" spans="1:8">
      <c r="A19" s="10" t="s">
        <v>12</v>
      </c>
      <c r="B19" s="32">
        <v>64.683937786162005</v>
      </c>
      <c r="C19" s="32">
        <v>3.1087286653157398E-2</v>
      </c>
      <c r="D19" s="32">
        <v>0.61550532767314003</v>
      </c>
      <c r="E19" s="32">
        <v>20.629000000000001</v>
      </c>
      <c r="F19" s="32">
        <v>4.0648418313177199</v>
      </c>
      <c r="G19" s="32">
        <v>2.9821359252494399E-3</v>
      </c>
    </row>
    <row r="20" spans="1:8">
      <c r="A20" s="10" t="s">
        <v>13</v>
      </c>
      <c r="B20" s="32">
        <v>69.993682568258095</v>
      </c>
      <c r="C20" s="32">
        <v>0</v>
      </c>
      <c r="D20" s="32">
        <v>0.45529671596662002</v>
      </c>
      <c r="E20" s="32">
        <v>22.058</v>
      </c>
      <c r="F20" s="32">
        <v>7.7914233167531997</v>
      </c>
      <c r="G20" s="32">
        <v>2.68784285006907E-3</v>
      </c>
    </row>
    <row r="21" spans="1:8">
      <c r="A21" s="10" t="s">
        <v>14</v>
      </c>
      <c r="B21" s="32">
        <v>60.972055246966001</v>
      </c>
      <c r="C21" s="32">
        <v>1.1198576261329999E-2</v>
      </c>
      <c r="D21" s="32">
        <v>-4.5764523177800297E-2</v>
      </c>
      <c r="E21" s="32">
        <v>9.9260000000000002</v>
      </c>
      <c r="F21" s="32">
        <v>4.6956228574236203</v>
      </c>
      <c r="G21" s="32">
        <v>2.8473331769415899E-3</v>
      </c>
    </row>
    <row r="22" spans="1:8">
      <c r="A22" s="10" t="s">
        <v>15</v>
      </c>
      <c r="B22" s="32">
        <v>50.360713915651097</v>
      </c>
      <c r="C22" s="32">
        <v>9.1184924260674597E-3</v>
      </c>
      <c r="D22" s="32">
        <v>0.67046695861800998</v>
      </c>
      <c r="E22" s="32">
        <v>22.51</v>
      </c>
      <c r="F22" s="32">
        <v>6.2050897606704201</v>
      </c>
      <c r="G22" s="32">
        <v>3.0914643759872898E-3</v>
      </c>
    </row>
    <row r="23" spans="1:8">
      <c r="A23" s="10" t="s">
        <v>16</v>
      </c>
      <c r="B23" s="32">
        <v>35.320046628666397</v>
      </c>
      <c r="C23" s="32">
        <v>6.2673847872506697E-2</v>
      </c>
      <c r="D23" s="32">
        <v>1.43397934164359</v>
      </c>
      <c r="E23" s="32">
        <v>32.423000000000002</v>
      </c>
      <c r="F23" s="32">
        <v>6.8344909933454998</v>
      </c>
      <c r="G23" s="32"/>
    </row>
    <row r="24" spans="1:8">
      <c r="A24" s="10" t="s">
        <v>17</v>
      </c>
      <c r="B24" s="32">
        <v>38.846441423902</v>
      </c>
      <c r="C24" s="32">
        <v>4.6822492570361397E-2</v>
      </c>
      <c r="D24" s="32">
        <v>1.1444881748206901</v>
      </c>
      <c r="E24" s="32">
        <v>19.469000000000001</v>
      </c>
      <c r="F24" s="32">
        <v>4.8228406710574099</v>
      </c>
      <c r="G24" s="32">
        <v>9.3801754489835805E-3</v>
      </c>
    </row>
    <row r="25" spans="1:8">
      <c r="A25" s="10" t="s">
        <v>18</v>
      </c>
      <c r="B25" s="32">
        <v>41.131277249439698</v>
      </c>
      <c r="C25" s="32">
        <v>0</v>
      </c>
      <c r="D25" s="32">
        <v>1.04944887545799</v>
      </c>
      <c r="E25" s="32">
        <v>25.803000000000001</v>
      </c>
      <c r="F25" s="32">
        <v>5.2849535085434303</v>
      </c>
      <c r="G25" s="32"/>
    </row>
    <row r="26" spans="1:8">
      <c r="A26" s="10" t="s">
        <v>19</v>
      </c>
      <c r="B26" s="32">
        <v>37.296613581621202</v>
      </c>
      <c r="C26" s="32">
        <v>0</v>
      </c>
      <c r="D26" s="32">
        <v>0.73654765425066004</v>
      </c>
      <c r="E26" s="32">
        <v>26.33</v>
      </c>
      <c r="F26" s="32">
        <v>5.4458548610630402</v>
      </c>
      <c r="G26" s="32">
        <v>9.2266854569173997E-5</v>
      </c>
    </row>
    <row r="27" spans="1:8">
      <c r="A27" s="10" t="s">
        <v>20</v>
      </c>
      <c r="B27" s="32">
        <v>27.889604870502598</v>
      </c>
      <c r="C27" s="32">
        <v>0</v>
      </c>
      <c r="D27" s="32">
        <v>1.4583470823492899</v>
      </c>
      <c r="E27" s="32">
        <v>30.623999999999999</v>
      </c>
      <c r="F27" s="32">
        <v>5.7189977735370201</v>
      </c>
      <c r="G27" s="32">
        <v>1.1839683541592001E-2</v>
      </c>
    </row>
    <row r="28" spans="1:8">
      <c r="A28" s="10" t="s">
        <v>21</v>
      </c>
      <c r="B28" s="32">
        <v>35.782613071943402</v>
      </c>
      <c r="C28" s="32">
        <v>0</v>
      </c>
      <c r="D28" s="32">
        <v>0.89615839824501997</v>
      </c>
      <c r="E28" s="32">
        <v>25.504999999999999</v>
      </c>
      <c r="F28" s="32">
        <v>5.4227203373936304</v>
      </c>
      <c r="G28" s="32">
        <v>2.5134294522804802E-3</v>
      </c>
    </row>
    <row r="29" spans="1:8">
      <c r="A29" s="10" t="s">
        <v>22</v>
      </c>
      <c r="B29" s="32">
        <v>38.331822813966902</v>
      </c>
      <c r="C29" s="32">
        <v>1.8223363633383699E-2</v>
      </c>
      <c r="D29" s="32">
        <v>0.41537592348489999</v>
      </c>
      <c r="E29" s="32">
        <v>24.852</v>
      </c>
      <c r="F29" s="32">
        <v>5.2078390475009799</v>
      </c>
      <c r="G29" s="32">
        <v>4.2231925019182E-2</v>
      </c>
    </row>
    <row r="30" spans="1:8">
      <c r="A30" s="5"/>
      <c r="B30" s="5"/>
      <c r="C30" s="5"/>
      <c r="D30" s="5"/>
      <c r="E30" s="5"/>
      <c r="F30" s="5"/>
      <c r="G30" s="5"/>
      <c r="H30" s="5"/>
    </row>
    <row r="31" spans="1:8">
      <c r="A31" s="7" t="s">
        <v>37</v>
      </c>
      <c r="B31" s="8"/>
      <c r="C31" s="8"/>
      <c r="D31" s="8"/>
      <c r="E31" s="8"/>
      <c r="F31" s="8"/>
      <c r="G31" s="8"/>
      <c r="H31" s="8"/>
    </row>
    <row r="32" spans="1:8">
      <c r="A32" s="31" t="s">
        <v>43</v>
      </c>
      <c r="B32" s="2"/>
      <c r="C32" s="2"/>
      <c r="D32" s="2"/>
      <c r="E32" s="2"/>
      <c r="F32" s="2"/>
      <c r="G32" s="2"/>
      <c r="H32" s="2"/>
    </row>
    <row r="33" spans="1:8">
      <c r="A33" s="35" t="s">
        <v>38</v>
      </c>
      <c r="B33" s="34">
        <f t="shared" ref="B33:G33" si="0">AVERAGE(B10:B29)-STDEVP(B10:B29)/2</f>
        <v>44.53146419269833</v>
      </c>
      <c r="C33" s="34">
        <f t="shared" si="0"/>
        <v>1.6518561854258727E-2</v>
      </c>
      <c r="D33" s="34">
        <f t="shared" si="0"/>
        <v>0.19705664659141153</v>
      </c>
      <c r="E33" s="34">
        <f t="shared" si="0"/>
        <v>17.530550611293119</v>
      </c>
      <c r="F33" s="34">
        <f t="shared" si="0"/>
        <v>3.9002007193729726</v>
      </c>
      <c r="G33" s="34">
        <f t="shared" si="0"/>
        <v>1.9222694812306871E-3</v>
      </c>
      <c r="H33" s="14"/>
    </row>
    <row r="34" spans="1:8">
      <c r="A34" s="35" t="s">
        <v>39</v>
      </c>
      <c r="B34" s="34">
        <f t="shared" ref="B34:G34" si="1">AVERAGE(B10:B29)+STDEVP(B10:B29)/2</f>
        <v>59.964641829595642</v>
      </c>
      <c r="C34" s="34">
        <f t="shared" si="1"/>
        <v>0.10312010660239265</v>
      </c>
      <c r="D34" s="34">
        <f t="shared" si="1"/>
        <v>0.70970613690238538</v>
      </c>
      <c r="E34" s="34">
        <f t="shared" si="1"/>
        <v>23.362449388706874</v>
      </c>
      <c r="F34" s="34">
        <f t="shared" si="1"/>
        <v>5.3480491672288855</v>
      </c>
      <c r="G34" s="34">
        <f t="shared" si="1"/>
        <v>1.1740261465928926E-2</v>
      </c>
      <c r="H34" s="14"/>
    </row>
    <row r="35" spans="1:8">
      <c r="A35" s="33"/>
      <c r="B35" s="5"/>
      <c r="C35" s="5"/>
      <c r="D35" s="5"/>
      <c r="E35" s="5"/>
      <c r="F35" s="5"/>
      <c r="G35" s="5"/>
      <c r="H35" s="5"/>
    </row>
    <row r="37" spans="1:8">
      <c r="A37" s="5"/>
      <c r="B37" s="12" t="str">
        <f t="shared" ref="B37:G37" si="2">+B9</f>
        <v>A</v>
      </c>
      <c r="C37" s="12" t="str">
        <f t="shared" si="2"/>
        <v>B</v>
      </c>
      <c r="D37" s="12" t="str">
        <f t="shared" si="2"/>
        <v>C</v>
      </c>
      <c r="E37" s="12" t="str">
        <f t="shared" si="2"/>
        <v>D</v>
      </c>
      <c r="F37" s="12" t="str">
        <f t="shared" si="2"/>
        <v>E</v>
      </c>
      <c r="G37" s="12" t="str">
        <f t="shared" si="2"/>
        <v>F</v>
      </c>
    </row>
    <row r="38" spans="1:8">
      <c r="A38" s="10" t="s">
        <v>3</v>
      </c>
      <c r="B38" s="9">
        <f t="shared" ref="B38:G53" si="3">IF(B10&lt;B$33,1,IF(B10&gt;B$34,3,2))</f>
        <v>2</v>
      </c>
      <c r="C38" s="9">
        <f t="shared" si="3"/>
        <v>2</v>
      </c>
      <c r="D38" s="9">
        <f t="shared" si="3"/>
        <v>1</v>
      </c>
      <c r="E38" s="9">
        <f t="shared" si="3"/>
        <v>2</v>
      </c>
      <c r="F38" s="9">
        <f t="shared" si="3"/>
        <v>2</v>
      </c>
      <c r="G38" s="9">
        <f t="shared" si="3"/>
        <v>2</v>
      </c>
    </row>
    <row r="39" spans="1:8">
      <c r="A39" s="10" t="s">
        <v>4</v>
      </c>
      <c r="B39" s="9">
        <f t="shared" si="3"/>
        <v>1</v>
      </c>
      <c r="C39" s="9">
        <f t="shared" si="3"/>
        <v>1</v>
      </c>
      <c r="D39" s="9">
        <f t="shared" si="3"/>
        <v>2</v>
      </c>
      <c r="E39" s="9">
        <f t="shared" si="3"/>
        <v>2</v>
      </c>
      <c r="F39" s="9">
        <f t="shared" si="3"/>
        <v>1</v>
      </c>
      <c r="G39" s="9">
        <f t="shared" si="3"/>
        <v>1</v>
      </c>
    </row>
    <row r="40" spans="1:8">
      <c r="A40" s="10" t="s">
        <v>5</v>
      </c>
      <c r="B40" s="9">
        <f t="shared" si="3"/>
        <v>3</v>
      </c>
      <c r="C40" s="9">
        <f t="shared" si="3"/>
        <v>3</v>
      </c>
      <c r="D40" s="9">
        <f t="shared" si="3"/>
        <v>1</v>
      </c>
      <c r="E40" s="9">
        <f t="shared" si="3"/>
        <v>1</v>
      </c>
      <c r="F40" s="9">
        <f t="shared" si="3"/>
        <v>1</v>
      </c>
      <c r="G40" s="9">
        <f t="shared" si="3"/>
        <v>2</v>
      </c>
    </row>
    <row r="41" spans="1:8">
      <c r="A41" s="10" t="s">
        <v>6</v>
      </c>
      <c r="B41" s="9">
        <f t="shared" si="3"/>
        <v>3</v>
      </c>
      <c r="C41" s="9">
        <f t="shared" si="3"/>
        <v>3</v>
      </c>
      <c r="D41" s="9">
        <f t="shared" si="3"/>
        <v>1</v>
      </c>
      <c r="E41" s="9">
        <f t="shared" si="3"/>
        <v>1</v>
      </c>
      <c r="F41" s="9">
        <f t="shared" si="3"/>
        <v>1</v>
      </c>
      <c r="G41" s="9">
        <f t="shared" si="3"/>
        <v>1</v>
      </c>
    </row>
    <row r="42" spans="1:8">
      <c r="A42" s="10" t="s">
        <v>7</v>
      </c>
      <c r="B42" s="9">
        <f t="shared" si="3"/>
        <v>3</v>
      </c>
      <c r="C42" s="9">
        <f t="shared" si="3"/>
        <v>1</v>
      </c>
      <c r="D42" s="9">
        <f t="shared" si="3"/>
        <v>1</v>
      </c>
      <c r="E42" s="9">
        <f t="shared" si="3"/>
        <v>1</v>
      </c>
      <c r="F42" s="9">
        <f t="shared" si="3"/>
        <v>1</v>
      </c>
      <c r="G42" s="9">
        <f t="shared" si="3"/>
        <v>1</v>
      </c>
    </row>
    <row r="43" spans="1:8">
      <c r="A43" s="10" t="s">
        <v>8</v>
      </c>
      <c r="B43" s="9">
        <f t="shared" si="3"/>
        <v>2</v>
      </c>
      <c r="C43" s="9">
        <f t="shared" si="3"/>
        <v>2</v>
      </c>
      <c r="D43" s="9">
        <f t="shared" si="3"/>
        <v>1</v>
      </c>
      <c r="E43" s="9">
        <f t="shared" si="3"/>
        <v>2</v>
      </c>
      <c r="F43" s="9">
        <f t="shared" si="3"/>
        <v>2</v>
      </c>
      <c r="G43" s="9">
        <f t="shared" si="3"/>
        <v>2</v>
      </c>
    </row>
    <row r="44" spans="1:8">
      <c r="A44" s="10" t="s">
        <v>9</v>
      </c>
      <c r="B44" s="9">
        <f t="shared" si="3"/>
        <v>2</v>
      </c>
      <c r="C44" s="9">
        <f t="shared" si="3"/>
        <v>3</v>
      </c>
      <c r="D44" s="9">
        <f t="shared" si="3"/>
        <v>1</v>
      </c>
      <c r="E44" s="9">
        <f t="shared" si="3"/>
        <v>2</v>
      </c>
      <c r="F44" s="9">
        <f t="shared" si="3"/>
        <v>1</v>
      </c>
      <c r="G44" s="9">
        <f t="shared" si="3"/>
        <v>1</v>
      </c>
    </row>
    <row r="45" spans="1:8">
      <c r="A45" s="10" t="s">
        <v>10</v>
      </c>
      <c r="B45" s="9">
        <f t="shared" si="3"/>
        <v>3</v>
      </c>
      <c r="C45" s="9">
        <f t="shared" si="3"/>
        <v>3</v>
      </c>
      <c r="D45" s="9">
        <f t="shared" si="3"/>
        <v>1</v>
      </c>
      <c r="E45" s="9">
        <f t="shared" si="3"/>
        <v>1</v>
      </c>
      <c r="F45" s="9">
        <f t="shared" si="3"/>
        <v>1</v>
      </c>
      <c r="G45" s="9">
        <f t="shared" si="3"/>
        <v>2</v>
      </c>
    </row>
    <row r="46" spans="1:8">
      <c r="A46" s="10" t="s">
        <v>11</v>
      </c>
      <c r="B46" s="9">
        <f t="shared" si="3"/>
        <v>3</v>
      </c>
      <c r="C46" s="9">
        <f t="shared" si="3"/>
        <v>2</v>
      </c>
      <c r="D46" s="9">
        <f t="shared" si="3"/>
        <v>1</v>
      </c>
      <c r="E46" s="9">
        <f t="shared" si="3"/>
        <v>2</v>
      </c>
      <c r="F46" s="9">
        <f t="shared" si="3"/>
        <v>2</v>
      </c>
      <c r="G46" s="9">
        <f t="shared" si="3"/>
        <v>1</v>
      </c>
    </row>
    <row r="47" spans="1:8">
      <c r="A47" s="10" t="s">
        <v>12</v>
      </c>
      <c r="B47" s="9">
        <f t="shared" si="3"/>
        <v>3</v>
      </c>
      <c r="C47" s="9">
        <f t="shared" si="3"/>
        <v>2</v>
      </c>
      <c r="D47" s="9">
        <f t="shared" si="3"/>
        <v>2</v>
      </c>
      <c r="E47" s="9">
        <f t="shared" si="3"/>
        <v>2</v>
      </c>
      <c r="F47" s="9">
        <f t="shared" si="3"/>
        <v>2</v>
      </c>
      <c r="G47" s="9">
        <f t="shared" si="3"/>
        <v>2</v>
      </c>
    </row>
    <row r="48" spans="1:8">
      <c r="A48" s="10" t="s">
        <v>13</v>
      </c>
      <c r="B48" s="9">
        <f t="shared" si="3"/>
        <v>3</v>
      </c>
      <c r="C48" s="9">
        <f t="shared" si="3"/>
        <v>1</v>
      </c>
      <c r="D48" s="9">
        <f t="shared" si="3"/>
        <v>2</v>
      </c>
      <c r="E48" s="9">
        <f t="shared" si="3"/>
        <v>2</v>
      </c>
      <c r="F48" s="9">
        <f t="shared" si="3"/>
        <v>3</v>
      </c>
      <c r="G48" s="9">
        <f t="shared" si="3"/>
        <v>2</v>
      </c>
    </row>
    <row r="49" spans="1:8">
      <c r="A49" s="10" t="s">
        <v>14</v>
      </c>
      <c r="B49" s="9">
        <f t="shared" si="3"/>
        <v>3</v>
      </c>
      <c r="C49" s="9">
        <f t="shared" si="3"/>
        <v>1</v>
      </c>
      <c r="D49" s="9">
        <f t="shared" si="3"/>
        <v>1</v>
      </c>
      <c r="E49" s="9">
        <f t="shared" si="3"/>
        <v>1</v>
      </c>
      <c r="F49" s="9">
        <f t="shared" si="3"/>
        <v>2</v>
      </c>
      <c r="G49" s="9">
        <f t="shared" si="3"/>
        <v>2</v>
      </c>
    </row>
    <row r="50" spans="1:8">
      <c r="A50" s="10" t="s">
        <v>15</v>
      </c>
      <c r="B50" s="9">
        <f t="shared" si="3"/>
        <v>2</v>
      </c>
      <c r="C50" s="9">
        <f t="shared" si="3"/>
        <v>1</v>
      </c>
      <c r="D50" s="9">
        <f t="shared" si="3"/>
        <v>2</v>
      </c>
      <c r="E50" s="9">
        <f t="shared" si="3"/>
        <v>2</v>
      </c>
      <c r="F50" s="9">
        <f t="shared" si="3"/>
        <v>3</v>
      </c>
      <c r="G50" s="9">
        <f t="shared" si="3"/>
        <v>2</v>
      </c>
    </row>
    <row r="51" spans="1:8">
      <c r="A51" s="10" t="s">
        <v>16</v>
      </c>
      <c r="B51" s="9">
        <f t="shared" si="3"/>
        <v>1</v>
      </c>
      <c r="C51" s="9">
        <f t="shared" si="3"/>
        <v>2</v>
      </c>
      <c r="D51" s="9">
        <f t="shared" si="3"/>
        <v>3</v>
      </c>
      <c r="E51" s="9">
        <f t="shared" si="3"/>
        <v>3</v>
      </c>
      <c r="F51" s="9">
        <f t="shared" si="3"/>
        <v>3</v>
      </c>
      <c r="G51" s="9">
        <f t="shared" si="3"/>
        <v>1</v>
      </c>
    </row>
    <row r="52" spans="1:8">
      <c r="A52" s="10" t="s">
        <v>17</v>
      </c>
      <c r="B52" s="9">
        <f t="shared" si="3"/>
        <v>1</v>
      </c>
      <c r="C52" s="9">
        <f t="shared" si="3"/>
        <v>2</v>
      </c>
      <c r="D52" s="9">
        <f t="shared" si="3"/>
        <v>3</v>
      </c>
      <c r="E52" s="9">
        <f t="shared" si="3"/>
        <v>2</v>
      </c>
      <c r="F52" s="9">
        <f t="shared" si="3"/>
        <v>2</v>
      </c>
      <c r="G52" s="9">
        <f t="shared" si="3"/>
        <v>2</v>
      </c>
    </row>
    <row r="53" spans="1:8">
      <c r="A53" s="10" t="s">
        <v>18</v>
      </c>
      <c r="B53" s="9">
        <f t="shared" si="3"/>
        <v>1</v>
      </c>
      <c r="C53" s="9">
        <f t="shared" si="3"/>
        <v>1</v>
      </c>
      <c r="D53" s="9">
        <f t="shared" si="3"/>
        <v>3</v>
      </c>
      <c r="E53" s="9">
        <f t="shared" si="3"/>
        <v>3</v>
      </c>
      <c r="F53" s="9">
        <f t="shared" si="3"/>
        <v>2</v>
      </c>
      <c r="G53" s="9">
        <f t="shared" si="3"/>
        <v>1</v>
      </c>
    </row>
    <row r="54" spans="1:8">
      <c r="A54" s="10" t="s">
        <v>19</v>
      </c>
      <c r="B54" s="9">
        <f t="shared" ref="B54:G57" si="4">IF(B26&lt;B$33,1,IF(B26&gt;B$34,3,2))</f>
        <v>1</v>
      </c>
      <c r="C54" s="9">
        <f t="shared" si="4"/>
        <v>1</v>
      </c>
      <c r="D54" s="9">
        <f t="shared" si="4"/>
        <v>3</v>
      </c>
      <c r="E54" s="9">
        <f t="shared" si="4"/>
        <v>3</v>
      </c>
      <c r="F54" s="9">
        <f t="shared" si="4"/>
        <v>3</v>
      </c>
      <c r="G54" s="9">
        <f t="shared" si="4"/>
        <v>1</v>
      </c>
    </row>
    <row r="55" spans="1:8">
      <c r="A55" s="10" t="s">
        <v>20</v>
      </c>
      <c r="B55" s="9">
        <f t="shared" si="4"/>
        <v>1</v>
      </c>
      <c r="C55" s="9">
        <f t="shared" si="4"/>
        <v>1</v>
      </c>
      <c r="D55" s="9">
        <f t="shared" si="4"/>
        <v>3</v>
      </c>
      <c r="E55" s="9">
        <f t="shared" si="4"/>
        <v>3</v>
      </c>
      <c r="F55" s="9">
        <f t="shared" si="4"/>
        <v>3</v>
      </c>
      <c r="G55" s="9">
        <f t="shared" si="4"/>
        <v>3</v>
      </c>
    </row>
    <row r="56" spans="1:8">
      <c r="A56" s="10" t="s">
        <v>21</v>
      </c>
      <c r="B56" s="9">
        <f t="shared" si="4"/>
        <v>1</v>
      </c>
      <c r="C56" s="9">
        <f t="shared" si="4"/>
        <v>1</v>
      </c>
      <c r="D56" s="9">
        <f t="shared" si="4"/>
        <v>3</v>
      </c>
      <c r="E56" s="9">
        <f t="shared" si="4"/>
        <v>3</v>
      </c>
      <c r="F56" s="9">
        <f t="shared" si="4"/>
        <v>3</v>
      </c>
      <c r="G56" s="9">
        <f t="shared" si="4"/>
        <v>2</v>
      </c>
    </row>
    <row r="57" spans="1:8">
      <c r="A57" s="10" t="s">
        <v>22</v>
      </c>
      <c r="B57" s="9">
        <f t="shared" si="4"/>
        <v>1</v>
      </c>
      <c r="C57" s="9">
        <f t="shared" si="4"/>
        <v>2</v>
      </c>
      <c r="D57" s="9">
        <f t="shared" si="4"/>
        <v>2</v>
      </c>
      <c r="E57" s="9">
        <f t="shared" si="4"/>
        <v>3</v>
      </c>
      <c r="F57" s="9">
        <f t="shared" si="4"/>
        <v>2</v>
      </c>
      <c r="G57" s="9">
        <f t="shared" si="4"/>
        <v>3</v>
      </c>
    </row>
    <row r="59" spans="1:8">
      <c r="A59" s="7" t="s">
        <v>40</v>
      </c>
      <c r="B59" s="8"/>
      <c r="C59" s="8"/>
      <c r="D59" s="8"/>
      <c r="E59" s="8"/>
      <c r="F59" s="8"/>
      <c r="G59" s="8"/>
      <c r="H59" s="8"/>
    </row>
    <row r="60" spans="1:8">
      <c r="A60" s="2" t="s">
        <v>26</v>
      </c>
      <c r="B60" s="2"/>
      <c r="C60" s="2"/>
      <c r="D60" s="2"/>
      <c r="E60" s="2"/>
      <c r="F60" s="2"/>
      <c r="G60" s="2"/>
      <c r="H60" s="2"/>
    </row>
    <row r="62" spans="1:8">
      <c r="B62" s="12" t="str">
        <f t="shared" ref="B62:G62" si="5">+B9</f>
        <v>A</v>
      </c>
      <c r="C62" s="12" t="str">
        <f t="shared" si="5"/>
        <v>B</v>
      </c>
      <c r="D62" s="12" t="str">
        <f t="shared" si="5"/>
        <v>C</v>
      </c>
      <c r="E62" s="12" t="str">
        <f t="shared" si="5"/>
        <v>D</v>
      </c>
      <c r="F62" s="12" t="str">
        <f t="shared" si="5"/>
        <v>E</v>
      </c>
      <c r="G62" s="12" t="str">
        <f t="shared" si="5"/>
        <v>F</v>
      </c>
    </row>
    <row r="63" spans="1:8">
      <c r="A63" s="1">
        <v>1</v>
      </c>
      <c r="B63" s="4">
        <f t="shared" ref="B63:G65" si="6">COUNTIF(B$38:B$57,$A63)</f>
        <v>8</v>
      </c>
      <c r="C63" s="4">
        <f t="shared" si="6"/>
        <v>9</v>
      </c>
      <c r="D63" s="4">
        <f t="shared" si="6"/>
        <v>9</v>
      </c>
      <c r="E63" s="4">
        <f t="shared" si="6"/>
        <v>5</v>
      </c>
      <c r="F63" s="4">
        <f t="shared" si="6"/>
        <v>6</v>
      </c>
      <c r="G63" s="4">
        <f t="shared" si="6"/>
        <v>8</v>
      </c>
    </row>
    <row r="64" spans="1:8">
      <c r="A64" s="1">
        <v>2</v>
      </c>
      <c r="B64" s="4">
        <f t="shared" si="6"/>
        <v>4</v>
      </c>
      <c r="C64" s="4">
        <f t="shared" si="6"/>
        <v>7</v>
      </c>
      <c r="D64" s="4">
        <f t="shared" si="6"/>
        <v>5</v>
      </c>
      <c r="E64" s="4">
        <f t="shared" si="6"/>
        <v>9</v>
      </c>
      <c r="F64" s="4">
        <f t="shared" si="6"/>
        <v>8</v>
      </c>
      <c r="G64" s="4">
        <f t="shared" si="6"/>
        <v>10</v>
      </c>
    </row>
    <row r="65" spans="1:8">
      <c r="A65" s="1">
        <v>3</v>
      </c>
      <c r="B65" s="4">
        <f t="shared" si="6"/>
        <v>8</v>
      </c>
      <c r="C65" s="4">
        <f t="shared" si="6"/>
        <v>4</v>
      </c>
      <c r="D65" s="4">
        <f t="shared" si="6"/>
        <v>6</v>
      </c>
      <c r="E65" s="4">
        <f t="shared" si="6"/>
        <v>6</v>
      </c>
      <c r="F65" s="4">
        <f t="shared" si="6"/>
        <v>6</v>
      </c>
      <c r="G65" s="4">
        <f t="shared" si="6"/>
        <v>2</v>
      </c>
    </row>
    <row r="66" spans="1:8">
      <c r="A66" s="1" t="s">
        <v>27</v>
      </c>
      <c r="B66" s="4"/>
      <c r="C66" s="4"/>
      <c r="D66" s="4"/>
      <c r="E66" s="4"/>
      <c r="F66" s="4"/>
      <c r="G66" s="4"/>
    </row>
    <row r="67" spans="1:8">
      <c r="A67" s="13" t="s">
        <v>28</v>
      </c>
      <c r="B67" s="4">
        <f t="shared" ref="B67:G67" si="7">SUM(B63:B66)</f>
        <v>20</v>
      </c>
      <c r="C67" s="4">
        <f t="shared" si="7"/>
        <v>20</v>
      </c>
      <c r="D67" s="4">
        <f t="shared" si="7"/>
        <v>20</v>
      </c>
      <c r="E67" s="4">
        <f t="shared" si="7"/>
        <v>20</v>
      </c>
      <c r="F67" s="4">
        <f t="shared" si="7"/>
        <v>20</v>
      </c>
      <c r="G67" s="4">
        <f t="shared" si="7"/>
        <v>20</v>
      </c>
    </row>
    <row r="68" spans="1:8">
      <c r="A68" s="11"/>
    </row>
    <row r="69" spans="1:8">
      <c r="A69" s="7" t="s">
        <v>41</v>
      </c>
      <c r="B69" s="8"/>
      <c r="C69" s="8"/>
      <c r="D69" s="8"/>
      <c r="E69" s="8"/>
      <c r="F69" s="8"/>
      <c r="G69" s="8"/>
      <c r="H69" s="8"/>
    </row>
    <row r="70" spans="1:8">
      <c r="A70" s="31" t="s">
        <v>50</v>
      </c>
      <c r="B70" s="2"/>
      <c r="C70" s="2"/>
      <c r="D70" s="2"/>
      <c r="E70" s="2"/>
      <c r="F70" s="2"/>
      <c r="G70" s="2"/>
      <c r="H70" s="2"/>
    </row>
    <row r="71" spans="1:8">
      <c r="A71" s="31" t="s">
        <v>51</v>
      </c>
      <c r="B71" s="2"/>
      <c r="C71" s="2"/>
      <c r="D71" s="2"/>
      <c r="E71" s="2"/>
      <c r="F71" s="2"/>
      <c r="G71" s="2"/>
      <c r="H71" s="2"/>
    </row>
    <row r="72" spans="1:8">
      <c r="A72" s="31" t="s">
        <v>52</v>
      </c>
      <c r="B72" s="2"/>
      <c r="C72" s="2"/>
      <c r="D72" s="2"/>
      <c r="E72" s="2"/>
      <c r="F72" s="2"/>
      <c r="G72" s="2"/>
      <c r="H72" s="2"/>
    </row>
    <row r="73" spans="1:8">
      <c r="A73" s="26" t="s">
        <v>29</v>
      </c>
      <c r="B73" s="16"/>
      <c r="C73" s="16"/>
      <c r="D73" s="16"/>
      <c r="E73" s="16"/>
      <c r="F73" s="16"/>
      <c r="G73" s="16"/>
      <c r="H73" s="16"/>
    </row>
    <row r="74" spans="1:8">
      <c r="A74" s="27" t="s">
        <v>30</v>
      </c>
      <c r="B74" s="17"/>
      <c r="C74" s="17"/>
      <c r="D74" s="17"/>
      <c r="E74" s="17"/>
      <c r="F74" s="17"/>
      <c r="G74" s="17"/>
      <c r="H74" s="17"/>
    </row>
    <row r="75" spans="1:8">
      <c r="A75" s="28" t="s">
        <v>31</v>
      </c>
      <c r="B75" s="18"/>
      <c r="C75" s="18"/>
      <c r="D75" s="18"/>
      <c r="E75" s="18"/>
      <c r="F75" s="18"/>
      <c r="G75" s="18"/>
      <c r="H75" s="18"/>
    </row>
    <row r="76" spans="1:8">
      <c r="A76" s="29" t="s">
        <v>53</v>
      </c>
      <c r="B76" s="19"/>
      <c r="C76" s="19"/>
      <c r="D76" s="19"/>
      <c r="E76" s="19"/>
      <c r="F76" s="19"/>
      <c r="G76" s="19"/>
      <c r="H76" s="19"/>
    </row>
    <row r="77" spans="1:8">
      <c r="A77" s="30" t="s">
        <v>54</v>
      </c>
      <c r="B77" s="20"/>
      <c r="C77" s="20"/>
      <c r="D77" s="20"/>
      <c r="E77" s="20"/>
      <c r="F77" s="20"/>
      <c r="G77" s="20"/>
      <c r="H77" s="20"/>
    </row>
    <row r="79" spans="1:8">
      <c r="A79" s="5"/>
      <c r="B79" s="15" t="str">
        <f>B9</f>
        <v>A</v>
      </c>
      <c r="C79" s="15" t="str">
        <f t="shared" ref="C79:G79" si="8">C9</f>
        <v>B</v>
      </c>
      <c r="D79" s="15" t="str">
        <f t="shared" si="8"/>
        <v>C</v>
      </c>
      <c r="E79" s="15" t="str">
        <f t="shared" si="8"/>
        <v>D</v>
      </c>
      <c r="F79" s="15" t="str">
        <f t="shared" si="8"/>
        <v>E</v>
      </c>
      <c r="G79" s="15" t="str">
        <f t="shared" si="8"/>
        <v>F</v>
      </c>
      <c r="H79" s="1" t="s">
        <v>0</v>
      </c>
    </row>
    <row r="80" spans="1:8">
      <c r="A80" s="24" t="str">
        <f>A38</f>
        <v>Piemonte</v>
      </c>
      <c r="B80" s="3">
        <f>B38</f>
        <v>2</v>
      </c>
      <c r="C80" s="3">
        <f t="shared" ref="C80:G80" si="9">C38</f>
        <v>2</v>
      </c>
      <c r="D80" s="3">
        <f t="shared" si="9"/>
        <v>1</v>
      </c>
      <c r="E80" s="3">
        <f t="shared" si="9"/>
        <v>2</v>
      </c>
      <c r="F80" s="3">
        <f t="shared" si="9"/>
        <v>2</v>
      </c>
      <c r="G80" s="3">
        <f t="shared" si="9"/>
        <v>2</v>
      </c>
      <c r="H80" s="21">
        <f ca="1">RAND()*78</f>
        <v>58.598275924747568</v>
      </c>
    </row>
    <row r="81" spans="1:8">
      <c r="A81" s="24" t="str">
        <f t="shared" ref="A81:G96" si="10">A39</f>
        <v>Val d'Aosta</v>
      </c>
      <c r="B81" s="3">
        <f t="shared" si="10"/>
        <v>1</v>
      </c>
      <c r="C81" s="3">
        <f t="shared" si="10"/>
        <v>1</v>
      </c>
      <c r="D81" s="3">
        <f t="shared" si="10"/>
        <v>2</v>
      </c>
      <c r="E81" s="3">
        <f t="shared" si="10"/>
        <v>2</v>
      </c>
      <c r="F81" s="3">
        <f t="shared" si="10"/>
        <v>1</v>
      </c>
      <c r="G81" s="3">
        <f t="shared" si="10"/>
        <v>1</v>
      </c>
      <c r="H81" s="21">
        <f t="shared" ref="H81:H99" ca="1" si="11">RAND()*78</f>
        <v>52.597642085896574</v>
      </c>
    </row>
    <row r="82" spans="1:8">
      <c r="A82" s="24" t="str">
        <f t="shared" si="10"/>
        <v>Lombardia</v>
      </c>
      <c r="B82" s="3">
        <f t="shared" si="10"/>
        <v>3</v>
      </c>
      <c r="C82" s="3">
        <f t="shared" si="10"/>
        <v>3</v>
      </c>
      <c r="D82" s="3">
        <f t="shared" si="10"/>
        <v>1</v>
      </c>
      <c r="E82" s="3">
        <f t="shared" si="10"/>
        <v>1</v>
      </c>
      <c r="F82" s="3">
        <f t="shared" si="10"/>
        <v>1</v>
      </c>
      <c r="G82" s="3">
        <f t="shared" si="10"/>
        <v>2</v>
      </c>
      <c r="H82" s="21">
        <f t="shared" ca="1" si="11"/>
        <v>42.125972963859063</v>
      </c>
    </row>
    <row r="83" spans="1:8">
      <c r="A83" s="24" t="str">
        <f t="shared" si="10"/>
        <v>Liguria</v>
      </c>
      <c r="B83" s="3">
        <f t="shared" si="10"/>
        <v>3</v>
      </c>
      <c r="C83" s="3">
        <f t="shared" si="10"/>
        <v>3</v>
      </c>
      <c r="D83" s="3">
        <f t="shared" si="10"/>
        <v>1</v>
      </c>
      <c r="E83" s="3">
        <f t="shared" si="10"/>
        <v>1</v>
      </c>
      <c r="F83" s="3">
        <f t="shared" si="10"/>
        <v>1</v>
      </c>
      <c r="G83" s="3">
        <f t="shared" si="10"/>
        <v>1</v>
      </c>
      <c r="H83" s="21">
        <f t="shared" ca="1" si="11"/>
        <v>47.26776439696642</v>
      </c>
    </row>
    <row r="84" spans="1:8">
      <c r="A84" s="24" t="str">
        <f t="shared" si="10"/>
        <v>Trentino Alto Adige</v>
      </c>
      <c r="B84" s="3">
        <f t="shared" si="10"/>
        <v>3</v>
      </c>
      <c r="C84" s="3">
        <f t="shared" si="10"/>
        <v>1</v>
      </c>
      <c r="D84" s="3">
        <f t="shared" si="10"/>
        <v>1</v>
      </c>
      <c r="E84" s="3">
        <f t="shared" si="10"/>
        <v>1</v>
      </c>
      <c r="F84" s="3">
        <f t="shared" si="10"/>
        <v>1</v>
      </c>
      <c r="G84" s="3">
        <f t="shared" si="10"/>
        <v>1</v>
      </c>
      <c r="H84" s="21">
        <f t="shared" ca="1" si="11"/>
        <v>75.837674823211842</v>
      </c>
    </row>
    <row r="85" spans="1:8">
      <c r="A85" s="24" t="str">
        <f t="shared" si="10"/>
        <v>Veneto</v>
      </c>
      <c r="B85" s="3">
        <f t="shared" si="10"/>
        <v>2</v>
      </c>
      <c r="C85" s="3">
        <f t="shared" si="10"/>
        <v>2</v>
      </c>
      <c r="D85" s="3">
        <f t="shared" si="10"/>
        <v>1</v>
      </c>
      <c r="E85" s="3">
        <f t="shared" si="10"/>
        <v>2</v>
      </c>
      <c r="F85" s="3">
        <f t="shared" si="10"/>
        <v>2</v>
      </c>
      <c r="G85" s="3">
        <f t="shared" si="10"/>
        <v>2</v>
      </c>
      <c r="H85" s="21">
        <f t="shared" ca="1" si="11"/>
        <v>52.926979824739611</v>
      </c>
    </row>
    <row r="86" spans="1:8">
      <c r="A86" s="24" t="str">
        <f t="shared" si="10"/>
        <v>Friuli Venezia Giulia</v>
      </c>
      <c r="B86" s="3">
        <f t="shared" si="10"/>
        <v>2</v>
      </c>
      <c r="C86" s="3">
        <f t="shared" si="10"/>
        <v>3</v>
      </c>
      <c r="D86" s="3">
        <f t="shared" si="10"/>
        <v>1</v>
      </c>
      <c r="E86" s="3">
        <f t="shared" si="10"/>
        <v>2</v>
      </c>
      <c r="F86" s="3">
        <f t="shared" si="10"/>
        <v>1</v>
      </c>
      <c r="G86" s="3">
        <f t="shared" si="10"/>
        <v>1</v>
      </c>
      <c r="H86" s="21">
        <f t="shared" ca="1" si="11"/>
        <v>19.133476904628456</v>
      </c>
    </row>
    <row r="87" spans="1:8">
      <c r="A87" s="24" t="str">
        <f t="shared" si="10"/>
        <v>Emilia-Romagna</v>
      </c>
      <c r="B87" s="3">
        <f t="shared" si="10"/>
        <v>3</v>
      </c>
      <c r="C87" s="3">
        <f t="shared" si="10"/>
        <v>3</v>
      </c>
      <c r="D87" s="3">
        <f t="shared" si="10"/>
        <v>1</v>
      </c>
      <c r="E87" s="3">
        <f t="shared" si="10"/>
        <v>1</v>
      </c>
      <c r="F87" s="3">
        <f t="shared" si="10"/>
        <v>1</v>
      </c>
      <c r="G87" s="3">
        <f t="shared" si="10"/>
        <v>2</v>
      </c>
      <c r="H87" s="21">
        <f t="shared" ca="1" si="11"/>
        <v>13.41538850616702</v>
      </c>
    </row>
    <row r="88" spans="1:8">
      <c r="A88" s="24" t="str">
        <f t="shared" si="10"/>
        <v>Toscana</v>
      </c>
      <c r="B88" s="3">
        <f t="shared" si="10"/>
        <v>3</v>
      </c>
      <c r="C88" s="3">
        <f t="shared" si="10"/>
        <v>2</v>
      </c>
      <c r="D88" s="3">
        <f t="shared" si="10"/>
        <v>1</v>
      </c>
      <c r="E88" s="3">
        <f t="shared" si="10"/>
        <v>2</v>
      </c>
      <c r="F88" s="3">
        <f t="shared" si="10"/>
        <v>2</v>
      </c>
      <c r="G88" s="3">
        <f t="shared" si="10"/>
        <v>1</v>
      </c>
      <c r="H88" s="21">
        <f t="shared" ca="1" si="11"/>
        <v>76.542820968597823</v>
      </c>
    </row>
    <row r="89" spans="1:8">
      <c r="A89" s="24" t="str">
        <f t="shared" si="10"/>
        <v>Umbria</v>
      </c>
      <c r="B89" s="3">
        <f t="shared" si="10"/>
        <v>3</v>
      </c>
      <c r="C89" s="3">
        <f t="shared" si="10"/>
        <v>2</v>
      </c>
      <c r="D89" s="3">
        <f t="shared" si="10"/>
        <v>2</v>
      </c>
      <c r="E89" s="3">
        <f t="shared" si="10"/>
        <v>2</v>
      </c>
      <c r="F89" s="3">
        <f t="shared" si="10"/>
        <v>2</v>
      </c>
      <c r="G89" s="3">
        <f t="shared" si="10"/>
        <v>2</v>
      </c>
      <c r="H89" s="21">
        <f t="shared" ca="1" si="11"/>
        <v>6.4208053966131766</v>
      </c>
    </row>
    <row r="90" spans="1:8">
      <c r="A90" s="24" t="str">
        <f t="shared" si="10"/>
        <v>Marche</v>
      </c>
      <c r="B90" s="3">
        <f t="shared" si="10"/>
        <v>3</v>
      </c>
      <c r="C90" s="3">
        <f t="shared" si="10"/>
        <v>1</v>
      </c>
      <c r="D90" s="3">
        <f t="shared" si="10"/>
        <v>2</v>
      </c>
      <c r="E90" s="3">
        <f t="shared" si="10"/>
        <v>2</v>
      </c>
      <c r="F90" s="3">
        <f t="shared" si="10"/>
        <v>3</v>
      </c>
      <c r="G90" s="3">
        <f t="shared" si="10"/>
        <v>2</v>
      </c>
      <c r="H90" s="21">
        <f t="shared" ca="1" si="11"/>
        <v>67.12205344461681</v>
      </c>
    </row>
    <row r="91" spans="1:8">
      <c r="A91" s="24" t="str">
        <f t="shared" si="10"/>
        <v>Lazio</v>
      </c>
      <c r="B91" s="3">
        <f t="shared" si="10"/>
        <v>3</v>
      </c>
      <c r="C91" s="3">
        <f t="shared" si="10"/>
        <v>1</v>
      </c>
      <c r="D91" s="3">
        <f t="shared" si="10"/>
        <v>1</v>
      </c>
      <c r="E91" s="3">
        <f t="shared" si="10"/>
        <v>1</v>
      </c>
      <c r="F91" s="3">
        <f t="shared" si="10"/>
        <v>2</v>
      </c>
      <c r="G91" s="3">
        <f t="shared" si="10"/>
        <v>2</v>
      </c>
      <c r="H91" s="21">
        <f t="shared" ca="1" si="11"/>
        <v>34.07398319522374</v>
      </c>
    </row>
    <row r="92" spans="1:8">
      <c r="A92" s="24" t="str">
        <f t="shared" si="10"/>
        <v>Abruzzo</v>
      </c>
      <c r="B92" s="3">
        <f t="shared" si="10"/>
        <v>2</v>
      </c>
      <c r="C92" s="3">
        <f t="shared" si="10"/>
        <v>1</v>
      </c>
      <c r="D92" s="3">
        <f t="shared" si="10"/>
        <v>2</v>
      </c>
      <c r="E92" s="3">
        <f t="shared" si="10"/>
        <v>2</v>
      </c>
      <c r="F92" s="3">
        <f t="shared" si="10"/>
        <v>3</v>
      </c>
      <c r="G92" s="3">
        <f t="shared" si="10"/>
        <v>2</v>
      </c>
      <c r="H92" s="21">
        <f t="shared" ca="1" si="11"/>
        <v>11.131232919008312</v>
      </c>
    </row>
    <row r="93" spans="1:8">
      <c r="A93" s="24" t="str">
        <f t="shared" si="10"/>
        <v>Molise</v>
      </c>
      <c r="B93" s="3">
        <f t="shared" si="10"/>
        <v>1</v>
      </c>
      <c r="C93" s="3">
        <f t="shared" si="10"/>
        <v>2</v>
      </c>
      <c r="D93" s="3">
        <f t="shared" si="10"/>
        <v>3</v>
      </c>
      <c r="E93" s="3">
        <f t="shared" si="10"/>
        <v>3</v>
      </c>
      <c r="F93" s="3">
        <f t="shared" si="10"/>
        <v>3</v>
      </c>
      <c r="G93" s="3">
        <f t="shared" si="10"/>
        <v>1</v>
      </c>
      <c r="H93" s="21">
        <f t="shared" ca="1" si="11"/>
        <v>36.554577237710575</v>
      </c>
    </row>
    <row r="94" spans="1:8">
      <c r="A94" s="24" t="str">
        <f t="shared" si="10"/>
        <v>Campania</v>
      </c>
      <c r="B94" s="3">
        <f t="shared" si="10"/>
        <v>1</v>
      </c>
      <c r="C94" s="3">
        <f t="shared" si="10"/>
        <v>2</v>
      </c>
      <c r="D94" s="3">
        <f t="shared" si="10"/>
        <v>3</v>
      </c>
      <c r="E94" s="3">
        <f t="shared" si="10"/>
        <v>2</v>
      </c>
      <c r="F94" s="3">
        <f t="shared" si="10"/>
        <v>2</v>
      </c>
      <c r="G94" s="3">
        <f t="shared" si="10"/>
        <v>2</v>
      </c>
      <c r="H94" s="21">
        <f t="shared" ca="1" si="11"/>
        <v>29.661142335577615</v>
      </c>
    </row>
    <row r="95" spans="1:8">
      <c r="A95" s="24" t="str">
        <f t="shared" si="10"/>
        <v>Puglia</v>
      </c>
      <c r="B95" s="3">
        <f t="shared" si="10"/>
        <v>1</v>
      </c>
      <c r="C95" s="3">
        <f t="shared" si="10"/>
        <v>1</v>
      </c>
      <c r="D95" s="3">
        <f t="shared" si="10"/>
        <v>3</v>
      </c>
      <c r="E95" s="3">
        <f t="shared" si="10"/>
        <v>3</v>
      </c>
      <c r="F95" s="3">
        <f t="shared" si="10"/>
        <v>2</v>
      </c>
      <c r="G95" s="3">
        <f t="shared" si="10"/>
        <v>1</v>
      </c>
      <c r="H95" s="21">
        <f t="shared" ca="1" si="11"/>
        <v>34.872147309025749</v>
      </c>
    </row>
    <row r="96" spans="1:8">
      <c r="A96" s="24" t="str">
        <f t="shared" si="10"/>
        <v>Basilicata</v>
      </c>
      <c r="B96" s="3">
        <f t="shared" si="10"/>
        <v>1</v>
      </c>
      <c r="C96" s="3">
        <f t="shared" si="10"/>
        <v>1</v>
      </c>
      <c r="D96" s="3">
        <f t="shared" si="10"/>
        <v>3</v>
      </c>
      <c r="E96" s="3">
        <f t="shared" si="10"/>
        <v>3</v>
      </c>
      <c r="F96" s="3">
        <f t="shared" si="10"/>
        <v>3</v>
      </c>
      <c r="G96" s="3">
        <f t="shared" si="10"/>
        <v>1</v>
      </c>
      <c r="H96" s="21">
        <f t="shared" ca="1" si="11"/>
        <v>62.211522509649122</v>
      </c>
    </row>
    <row r="97" spans="1:8">
      <c r="A97" s="24" t="str">
        <f t="shared" ref="A97:G99" si="12">A55</f>
        <v>Calabria</v>
      </c>
      <c r="B97" s="3">
        <f t="shared" si="12"/>
        <v>1</v>
      </c>
      <c r="C97" s="3">
        <f t="shared" si="12"/>
        <v>1</v>
      </c>
      <c r="D97" s="3">
        <f t="shared" si="12"/>
        <v>3</v>
      </c>
      <c r="E97" s="3">
        <f t="shared" si="12"/>
        <v>3</v>
      </c>
      <c r="F97" s="3">
        <f t="shared" si="12"/>
        <v>3</v>
      </c>
      <c r="G97" s="3">
        <f t="shared" si="12"/>
        <v>3</v>
      </c>
      <c r="H97" s="21">
        <f t="shared" ca="1" si="11"/>
        <v>36.270956835137667</v>
      </c>
    </row>
    <row r="98" spans="1:8">
      <c r="A98" s="24" t="str">
        <f t="shared" si="12"/>
        <v>Sicilia</v>
      </c>
      <c r="B98" s="3">
        <f t="shared" si="12"/>
        <v>1</v>
      </c>
      <c r="C98" s="3">
        <f t="shared" si="12"/>
        <v>1</v>
      </c>
      <c r="D98" s="3">
        <f t="shared" si="12"/>
        <v>3</v>
      </c>
      <c r="E98" s="3">
        <f t="shared" si="12"/>
        <v>3</v>
      </c>
      <c r="F98" s="3">
        <f t="shared" si="12"/>
        <v>3</v>
      </c>
      <c r="G98" s="3">
        <f t="shared" si="12"/>
        <v>2</v>
      </c>
      <c r="H98" s="21">
        <f t="shared" ca="1" si="11"/>
        <v>15.849804967639951</v>
      </c>
    </row>
    <row r="99" spans="1:8">
      <c r="A99" s="24" t="str">
        <f t="shared" si="12"/>
        <v>Sardegna</v>
      </c>
      <c r="B99" s="3">
        <f t="shared" si="12"/>
        <v>1</v>
      </c>
      <c r="C99" s="3">
        <f t="shared" si="12"/>
        <v>2</v>
      </c>
      <c r="D99" s="3">
        <f t="shared" si="12"/>
        <v>2</v>
      </c>
      <c r="E99" s="3">
        <f t="shared" si="12"/>
        <v>3</v>
      </c>
      <c r="F99" s="3">
        <f t="shared" si="12"/>
        <v>2</v>
      </c>
      <c r="G99" s="3">
        <f t="shared" si="12"/>
        <v>3</v>
      </c>
      <c r="H99" s="21">
        <f t="shared" ca="1" si="11"/>
        <v>24.134878169789676</v>
      </c>
    </row>
    <row r="100" spans="1:8">
      <c r="A100" s="4" t="s">
        <v>23</v>
      </c>
      <c r="B100" s="22">
        <v>0</v>
      </c>
      <c r="C100" s="22">
        <v>1</v>
      </c>
      <c r="D100" s="22">
        <v>0</v>
      </c>
      <c r="E100" s="22">
        <v>1</v>
      </c>
      <c r="F100" s="22">
        <v>1</v>
      </c>
      <c r="G100" s="22">
        <v>1</v>
      </c>
      <c r="H100" s="23"/>
    </row>
  </sheetData>
  <pageMargins left="0.75" right="0.75" top="1" bottom="1" header="0.5" footer="0.5"/>
  <pageSetup paperSize="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MULTM</vt:lpstr>
      <vt:lpstr>PARTS</vt:lpstr>
      <vt:lpstr>Preparazione</vt:lpstr>
    </vt:vector>
  </TitlesOfParts>
  <Company>ProDomoSua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Cinquegrani</dc:creator>
  <cp:lastModifiedBy>fernando cinquegrani</cp:lastModifiedBy>
  <dcterms:created xsi:type="dcterms:W3CDTF">1999-11-07T08:08:08Z</dcterms:created>
  <dcterms:modified xsi:type="dcterms:W3CDTF">2018-03-01T13:14:21Z</dcterms:modified>
</cp:coreProperties>
</file>