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480" yWindow="90" windowWidth="19155" windowHeight="7740" activeTab="2"/>
  </bookViews>
  <sheets>
    <sheet name="pci" sheetId="1" r:id="rId1"/>
    <sheet name="pcic" sheetId="2" r:id="rId2"/>
    <sheet name="pcia" sheetId="3" r:id="rId3"/>
  </sheets>
  <definedNames>
    <definedName name="Acount">pcia!$C$27</definedName>
    <definedName name="Adata">pcia!$G$2:$H$23</definedName>
    <definedName name="Alimit">pcia!$C$28</definedName>
    <definedName name="Area1">OFFSET(pcia!$U$1,1,0,Alimit,1)</definedName>
    <definedName name="Area2">OFFSET(pcia!$V$1,1,0,Alimit,1)</definedName>
    <definedName name="Bdata">pcic!$G$2:$H$21</definedName>
    <definedName name="Bincr" localSheetId="1">pcic!$C$28</definedName>
    <definedName name="Blines">pcic!$C$27</definedName>
    <definedName name="Brmax" localSheetId="1">pcic!$C$29</definedName>
    <definedName name="BxPrimo">OFFSET(pcic!$N$1,1,0,pcic!Brmax,1)</definedName>
    <definedName name="ByPrimo">OFFSET(pcic!$T$1,1,0,pcic!Brmax,1)</definedName>
  </definedName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6" i="2"/>
  <c r="S506" i="2" l="1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E23" i="3" l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21" i="3"/>
  <c r="A15" i="3"/>
  <c r="A14" i="3"/>
  <c r="A4" i="3"/>
  <c r="A5" i="3"/>
  <c r="A7" i="3"/>
  <c r="A9" i="3"/>
  <c r="A10" i="3"/>
  <c r="A11" i="3"/>
  <c r="A12" i="3"/>
  <c r="A13" i="3"/>
  <c r="A16" i="3"/>
  <c r="A17" i="3"/>
  <c r="A18" i="3"/>
  <c r="A19" i="3"/>
  <c r="A20" i="3"/>
  <c r="A21" i="3"/>
  <c r="A22" i="3"/>
  <c r="A23" i="3"/>
  <c r="F10" i="3" l="1"/>
  <c r="F22" i="3"/>
  <c r="F12" i="3"/>
  <c r="F20" i="3"/>
  <c r="F9" i="3"/>
  <c r="F6" i="3"/>
  <c r="F14" i="3"/>
  <c r="F7" i="3"/>
  <c r="F11" i="3"/>
  <c r="F15" i="3"/>
  <c r="F19" i="3"/>
  <c r="F23" i="3"/>
  <c r="F4" i="3"/>
  <c r="F8" i="3"/>
  <c r="F16" i="3"/>
  <c r="F5" i="3"/>
  <c r="F13" i="3"/>
  <c r="F17" i="3"/>
  <c r="F18" i="3"/>
  <c r="C29" i="2"/>
  <c r="Q952" i="3"/>
  <c r="Q951" i="3"/>
  <c r="Q950" i="3"/>
  <c r="Q949" i="3"/>
  <c r="Q948" i="3"/>
  <c r="Q947" i="3"/>
  <c r="Q946" i="3"/>
  <c r="Q945" i="3"/>
  <c r="Q944" i="3"/>
  <c r="Q943" i="3"/>
  <c r="Q942" i="3"/>
  <c r="Q941" i="3"/>
  <c r="Q940" i="3"/>
  <c r="Q939" i="3"/>
  <c r="Q938" i="3"/>
  <c r="Q937" i="3"/>
  <c r="Q936" i="3"/>
  <c r="Q935" i="3"/>
  <c r="Q934" i="3"/>
  <c r="Q933" i="3"/>
  <c r="Q932" i="3"/>
  <c r="Q931" i="3"/>
  <c r="Q930" i="3"/>
  <c r="Q929" i="3"/>
  <c r="Q928" i="3"/>
  <c r="Q927" i="3"/>
  <c r="Q926" i="3"/>
  <c r="Q925" i="3"/>
  <c r="Q924" i="3"/>
  <c r="Q923" i="3"/>
  <c r="Q922" i="3"/>
  <c r="Q921" i="3"/>
  <c r="Q920" i="3"/>
  <c r="Q919" i="3"/>
  <c r="Q918" i="3"/>
  <c r="Q917" i="3"/>
  <c r="Q916" i="3"/>
  <c r="Q915" i="3"/>
  <c r="Q914" i="3"/>
  <c r="Q913" i="3"/>
  <c r="Q912" i="3"/>
  <c r="Q911" i="3"/>
  <c r="Q910" i="3"/>
  <c r="Q909" i="3"/>
  <c r="Q908" i="3"/>
  <c r="Q907" i="3"/>
  <c r="Q906" i="3"/>
  <c r="Q905" i="3"/>
  <c r="Q904" i="3"/>
  <c r="Q903" i="3"/>
  <c r="Q902" i="3"/>
  <c r="Q901" i="3"/>
  <c r="Q900" i="3"/>
  <c r="Q899" i="3"/>
  <c r="Q898" i="3"/>
  <c r="Q897" i="3"/>
  <c r="Q896" i="3"/>
  <c r="Q895" i="3"/>
  <c r="Q894" i="3"/>
  <c r="Q893" i="3"/>
  <c r="Q892" i="3"/>
  <c r="Q891" i="3"/>
  <c r="Q890" i="3"/>
  <c r="Q889" i="3"/>
  <c r="Q888" i="3"/>
  <c r="Q887" i="3"/>
  <c r="Q886" i="3"/>
  <c r="Q885" i="3"/>
  <c r="Q884" i="3"/>
  <c r="Q883" i="3"/>
  <c r="Q882" i="3"/>
  <c r="Q881" i="3"/>
  <c r="Q880" i="3"/>
  <c r="Q879" i="3"/>
  <c r="Q878" i="3"/>
  <c r="Q877" i="3"/>
  <c r="Q876" i="3"/>
  <c r="Q875" i="3"/>
  <c r="Q874" i="3"/>
  <c r="Q873" i="3"/>
  <c r="Q872" i="3"/>
  <c r="R872" i="3" s="1"/>
  <c r="Q871" i="3"/>
  <c r="Q870" i="3"/>
  <c r="Q869" i="3"/>
  <c r="Q868" i="3"/>
  <c r="Q867" i="3"/>
  <c r="Q866" i="3"/>
  <c r="Q865" i="3"/>
  <c r="Q864" i="3"/>
  <c r="Q863" i="3"/>
  <c r="Q862" i="3"/>
  <c r="Q861" i="3"/>
  <c r="Q860" i="3"/>
  <c r="Q859" i="3"/>
  <c r="Q858" i="3"/>
  <c r="Q857" i="3"/>
  <c r="Q856" i="3"/>
  <c r="Q855" i="3"/>
  <c r="Q854" i="3"/>
  <c r="Q853" i="3"/>
  <c r="Q852" i="3"/>
  <c r="Q851" i="3"/>
  <c r="Q850" i="3"/>
  <c r="Q849" i="3"/>
  <c r="Q848" i="3"/>
  <c r="Q847" i="3"/>
  <c r="Q846" i="3"/>
  <c r="Q845" i="3"/>
  <c r="Q844" i="3"/>
  <c r="Q843" i="3"/>
  <c r="Q842" i="3"/>
  <c r="Q841" i="3"/>
  <c r="Q840" i="3"/>
  <c r="Q839" i="3"/>
  <c r="Q838" i="3"/>
  <c r="Q837" i="3"/>
  <c r="Q836" i="3"/>
  <c r="Q835" i="3"/>
  <c r="Q834" i="3"/>
  <c r="Q833" i="3"/>
  <c r="Q832" i="3"/>
  <c r="Q831" i="3"/>
  <c r="Q830" i="3"/>
  <c r="Q829" i="3"/>
  <c r="Q828" i="3"/>
  <c r="Q827" i="3"/>
  <c r="Q826" i="3"/>
  <c r="Q825" i="3"/>
  <c r="Q824" i="3"/>
  <c r="Q823" i="3"/>
  <c r="Q822" i="3"/>
  <c r="Q821" i="3"/>
  <c r="Q820" i="3"/>
  <c r="Q819" i="3"/>
  <c r="Q818" i="3"/>
  <c r="Q817" i="3"/>
  <c r="Q816" i="3"/>
  <c r="Q815" i="3"/>
  <c r="Q814" i="3"/>
  <c r="Q813" i="3"/>
  <c r="Q812" i="3"/>
  <c r="Q811" i="3"/>
  <c r="Q810" i="3"/>
  <c r="Q809" i="3"/>
  <c r="Q808" i="3"/>
  <c r="Q807" i="3"/>
  <c r="Q806" i="3"/>
  <c r="Q805" i="3"/>
  <c r="Q804" i="3"/>
  <c r="Q803" i="3"/>
  <c r="Q802" i="3"/>
  <c r="Q801" i="3"/>
  <c r="Q800" i="3"/>
  <c r="Q799" i="3"/>
  <c r="Q798" i="3"/>
  <c r="Q797" i="3"/>
  <c r="Q796" i="3"/>
  <c r="Q795" i="3"/>
  <c r="Q794" i="3"/>
  <c r="Q793" i="3"/>
  <c r="Q792" i="3"/>
  <c r="Q791" i="3"/>
  <c r="Q790" i="3"/>
  <c r="Q789" i="3"/>
  <c r="Q788" i="3"/>
  <c r="Q787" i="3"/>
  <c r="Q786" i="3"/>
  <c r="Q785" i="3"/>
  <c r="Q784" i="3"/>
  <c r="Q783" i="3"/>
  <c r="Q782" i="3"/>
  <c r="Q781" i="3"/>
  <c r="Q780" i="3"/>
  <c r="Q779" i="3"/>
  <c r="Q778" i="3"/>
  <c r="Q777" i="3"/>
  <c r="Q776" i="3"/>
  <c r="Q775" i="3"/>
  <c r="Q774" i="3"/>
  <c r="Q773" i="3"/>
  <c r="Q772" i="3"/>
  <c r="Q771" i="3"/>
  <c r="Q770" i="3"/>
  <c r="Q769" i="3"/>
  <c r="Q768" i="3"/>
  <c r="Q767" i="3"/>
  <c r="Q766" i="3"/>
  <c r="Q765" i="3"/>
  <c r="Q764" i="3"/>
  <c r="Q763" i="3"/>
  <c r="Q762" i="3"/>
  <c r="Q761" i="3"/>
  <c r="Q760" i="3"/>
  <c r="Q759" i="3"/>
  <c r="Q758" i="3"/>
  <c r="Q757" i="3"/>
  <c r="Q756" i="3"/>
  <c r="Q755" i="3"/>
  <c r="Q754" i="3"/>
  <c r="Q753" i="3"/>
  <c r="Q752" i="3"/>
  <c r="Q751" i="3"/>
  <c r="Q750" i="3"/>
  <c r="Q749" i="3"/>
  <c r="Q748" i="3"/>
  <c r="Q747" i="3"/>
  <c r="Q746" i="3"/>
  <c r="Q745" i="3"/>
  <c r="Q744" i="3"/>
  <c r="Q743" i="3"/>
  <c r="Q742" i="3"/>
  <c r="Q741" i="3"/>
  <c r="Q740" i="3"/>
  <c r="Q739" i="3"/>
  <c r="Q738" i="3"/>
  <c r="Q737" i="3"/>
  <c r="Q736" i="3"/>
  <c r="R736" i="3" s="1"/>
  <c r="Q735" i="3"/>
  <c r="Q734" i="3"/>
  <c r="Q733" i="3"/>
  <c r="Q732" i="3"/>
  <c r="Q731" i="3"/>
  <c r="Q730" i="3"/>
  <c r="Q729" i="3"/>
  <c r="Q728" i="3"/>
  <c r="Q727" i="3"/>
  <c r="Q726" i="3"/>
  <c r="Q725" i="3"/>
  <c r="Q724" i="3"/>
  <c r="Q723" i="3"/>
  <c r="Q722" i="3"/>
  <c r="Q721" i="3"/>
  <c r="Q720" i="3"/>
  <c r="Q719" i="3"/>
  <c r="Q718" i="3"/>
  <c r="Q717" i="3"/>
  <c r="Q716" i="3"/>
  <c r="R716" i="3" s="1"/>
  <c r="Q715" i="3"/>
  <c r="Q714" i="3"/>
  <c r="Q713" i="3"/>
  <c r="Q712" i="3"/>
  <c r="Q711" i="3"/>
  <c r="Q710" i="3"/>
  <c r="Q709" i="3"/>
  <c r="Q708" i="3"/>
  <c r="Q707" i="3"/>
  <c r="Q706" i="3"/>
  <c r="Q705" i="3"/>
  <c r="Q704" i="3"/>
  <c r="Q703" i="3"/>
  <c r="Q702" i="3"/>
  <c r="Q701" i="3"/>
  <c r="Q700" i="3"/>
  <c r="Q699" i="3"/>
  <c r="Q698" i="3"/>
  <c r="Q697" i="3"/>
  <c r="Q696" i="3"/>
  <c r="Q695" i="3"/>
  <c r="Q694" i="3"/>
  <c r="Q693" i="3"/>
  <c r="Q692" i="3"/>
  <c r="Q691" i="3"/>
  <c r="Q690" i="3"/>
  <c r="Q689" i="3"/>
  <c r="Q688" i="3"/>
  <c r="Q687" i="3"/>
  <c r="Q686" i="3"/>
  <c r="Q685" i="3"/>
  <c r="Q684" i="3"/>
  <c r="Q683" i="3"/>
  <c r="Q682" i="3"/>
  <c r="Q681" i="3"/>
  <c r="Q680" i="3"/>
  <c r="Q679" i="3"/>
  <c r="Q678" i="3"/>
  <c r="Q677" i="3"/>
  <c r="Q676" i="3"/>
  <c r="Q675" i="3"/>
  <c r="Q674" i="3"/>
  <c r="Q673" i="3"/>
  <c r="Q672" i="3"/>
  <c r="Q671" i="3"/>
  <c r="Q670" i="3"/>
  <c r="Q669" i="3"/>
  <c r="Q668" i="3"/>
  <c r="Q667" i="3"/>
  <c r="Q666" i="3"/>
  <c r="Q665" i="3"/>
  <c r="Q664" i="3"/>
  <c r="Q663" i="3"/>
  <c r="Q662" i="3"/>
  <c r="Q661" i="3"/>
  <c r="Q660" i="3"/>
  <c r="Q659" i="3"/>
  <c r="Q658" i="3"/>
  <c r="Q657" i="3"/>
  <c r="Q656" i="3"/>
  <c r="Q655" i="3"/>
  <c r="Q654" i="3"/>
  <c r="Q653" i="3"/>
  <c r="Q652" i="3"/>
  <c r="Q651" i="3"/>
  <c r="Q650" i="3"/>
  <c r="Q649" i="3"/>
  <c r="Q648" i="3"/>
  <c r="Q647" i="3"/>
  <c r="Q646" i="3"/>
  <c r="Q645" i="3"/>
  <c r="Q644" i="3"/>
  <c r="Q643" i="3"/>
  <c r="Q642" i="3"/>
  <c r="Q641" i="3"/>
  <c r="Q640" i="3"/>
  <c r="Q639" i="3"/>
  <c r="Q638" i="3"/>
  <c r="Q637" i="3"/>
  <c r="Q636" i="3"/>
  <c r="Q635" i="3"/>
  <c r="Q634" i="3"/>
  <c r="Q633" i="3"/>
  <c r="Q632" i="3"/>
  <c r="Q631" i="3"/>
  <c r="Q630" i="3"/>
  <c r="Q629" i="3"/>
  <c r="Q628" i="3"/>
  <c r="Q627" i="3"/>
  <c r="Q626" i="3"/>
  <c r="Q625" i="3"/>
  <c r="Q624" i="3"/>
  <c r="Q623" i="3"/>
  <c r="Q622" i="3"/>
  <c r="Q621" i="3"/>
  <c r="Q620" i="3"/>
  <c r="Q619" i="3"/>
  <c r="Q618" i="3"/>
  <c r="Q617" i="3"/>
  <c r="Q616" i="3"/>
  <c r="Q615" i="3"/>
  <c r="Q614" i="3"/>
  <c r="Q613" i="3"/>
  <c r="Q612" i="3"/>
  <c r="Q611" i="3"/>
  <c r="Q610" i="3"/>
  <c r="Q609" i="3"/>
  <c r="Q608" i="3"/>
  <c r="Q607" i="3"/>
  <c r="Q606" i="3"/>
  <c r="Q605" i="3"/>
  <c r="Q604" i="3"/>
  <c r="Q603" i="3"/>
  <c r="Q602" i="3"/>
  <c r="Q601" i="3"/>
  <c r="Q600" i="3"/>
  <c r="Q599" i="3"/>
  <c r="Q598" i="3"/>
  <c r="Q597" i="3"/>
  <c r="Q596" i="3"/>
  <c r="Q595" i="3"/>
  <c r="Q594" i="3"/>
  <c r="Q593" i="3"/>
  <c r="Q592" i="3"/>
  <c r="Q591" i="3"/>
  <c r="Q590" i="3"/>
  <c r="Q589" i="3"/>
  <c r="Q588" i="3"/>
  <c r="Q587" i="3"/>
  <c r="Q586" i="3"/>
  <c r="Q585" i="3"/>
  <c r="Q584" i="3"/>
  <c r="Q583" i="3"/>
  <c r="Q582" i="3"/>
  <c r="Q581" i="3"/>
  <c r="Q580" i="3"/>
  <c r="Q579" i="3"/>
  <c r="Q578" i="3"/>
  <c r="Q577" i="3"/>
  <c r="Q576" i="3"/>
  <c r="Q575" i="3"/>
  <c r="Q574" i="3"/>
  <c r="Q573" i="3"/>
  <c r="Q572" i="3"/>
  <c r="Q571" i="3"/>
  <c r="Q570" i="3"/>
  <c r="Q569" i="3"/>
  <c r="Q568" i="3"/>
  <c r="Q567" i="3"/>
  <c r="Q566" i="3"/>
  <c r="Q565" i="3"/>
  <c r="Q564" i="3"/>
  <c r="Q563" i="3"/>
  <c r="Q562" i="3"/>
  <c r="Q561" i="3"/>
  <c r="Q560" i="3"/>
  <c r="Q559" i="3"/>
  <c r="Q558" i="3"/>
  <c r="Q557" i="3"/>
  <c r="Q556" i="3"/>
  <c r="Q555" i="3"/>
  <c r="Q554" i="3"/>
  <c r="Q553" i="3"/>
  <c r="Q552" i="3"/>
  <c r="Q551" i="3"/>
  <c r="Q550" i="3"/>
  <c r="Q549" i="3"/>
  <c r="Q548" i="3"/>
  <c r="Q547" i="3"/>
  <c r="Q546" i="3"/>
  <c r="Q545" i="3"/>
  <c r="Q544" i="3"/>
  <c r="Q543" i="3"/>
  <c r="Q542" i="3"/>
  <c r="Q541" i="3"/>
  <c r="Q540" i="3"/>
  <c r="Q539" i="3"/>
  <c r="Q538" i="3"/>
  <c r="Q537" i="3"/>
  <c r="Q536" i="3"/>
  <c r="Q535" i="3"/>
  <c r="Q534" i="3"/>
  <c r="Q533" i="3"/>
  <c r="Q532" i="3"/>
  <c r="Q531" i="3"/>
  <c r="Q530" i="3"/>
  <c r="Q529" i="3"/>
  <c r="Q528" i="3"/>
  <c r="Q527" i="3"/>
  <c r="Q526" i="3"/>
  <c r="Q525" i="3"/>
  <c r="Q524" i="3"/>
  <c r="Q523" i="3"/>
  <c r="Q522" i="3"/>
  <c r="Q521" i="3"/>
  <c r="Q520" i="3"/>
  <c r="Q519" i="3"/>
  <c r="Q518" i="3"/>
  <c r="Q517" i="3"/>
  <c r="Q516" i="3"/>
  <c r="Q515" i="3"/>
  <c r="Q514" i="3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R2" i="3" s="1"/>
  <c r="C27" i="3"/>
  <c r="B21" i="2"/>
  <c r="A21" i="2"/>
  <c r="E20" i="2"/>
  <c r="B20" i="2"/>
  <c r="A20" i="2" s="1"/>
  <c r="E19" i="2"/>
  <c r="B19" i="2"/>
  <c r="A19" i="2" s="1"/>
  <c r="B18" i="2"/>
  <c r="A18" i="2"/>
  <c r="B17" i="2"/>
  <c r="A17" i="2" s="1"/>
  <c r="E16" i="2"/>
  <c r="B16" i="2"/>
  <c r="A16" i="2" s="1"/>
  <c r="B15" i="2"/>
  <c r="A15" i="2" s="1"/>
  <c r="B14" i="2"/>
  <c r="A14" i="2"/>
  <c r="E13" i="2"/>
  <c r="B13" i="2"/>
  <c r="A13" i="2" s="1"/>
  <c r="B12" i="2"/>
  <c r="A12" i="2" s="1"/>
  <c r="B11" i="2"/>
  <c r="A11" i="2"/>
  <c r="B10" i="2"/>
  <c r="A10" i="2"/>
  <c r="E9" i="2"/>
  <c r="B9" i="2"/>
  <c r="A9" i="2" s="1"/>
  <c r="B8" i="2"/>
  <c r="A8" i="2" s="1"/>
  <c r="B7" i="2"/>
  <c r="A7" i="2"/>
  <c r="B6" i="2"/>
  <c r="A6" i="2"/>
  <c r="E12" i="2"/>
  <c r="B5" i="2"/>
  <c r="A5" i="2" s="1"/>
  <c r="E10" i="2"/>
  <c r="B4" i="2"/>
  <c r="A4" i="2" s="1"/>
  <c r="B3" i="2"/>
  <c r="A3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C22" i="1"/>
  <c r="E11" i="1"/>
  <c r="E19" i="1"/>
  <c r="E7" i="1"/>
  <c r="E15" i="1"/>
  <c r="E4" i="1"/>
  <c r="E8" i="1"/>
  <c r="E12" i="1"/>
  <c r="E16" i="1"/>
  <c r="E20" i="1"/>
  <c r="E5" i="1"/>
  <c r="E9" i="1"/>
  <c r="E13" i="1"/>
  <c r="E17" i="1"/>
  <c r="E21" i="1"/>
  <c r="E6" i="1"/>
  <c r="E10" i="1"/>
  <c r="E14" i="1"/>
  <c r="E18" i="1"/>
  <c r="E3" i="1"/>
  <c r="E17" i="2"/>
  <c r="E3" i="2"/>
  <c r="F16" i="2" s="1"/>
  <c r="E18" i="2"/>
  <c r="E8" i="2"/>
  <c r="F6" i="1" l="1"/>
  <c r="F20" i="1"/>
  <c r="F15" i="1"/>
  <c r="F3" i="1"/>
  <c r="G3" i="1" s="1"/>
  <c r="F19" i="1"/>
  <c r="F9" i="1"/>
  <c r="F7" i="1"/>
  <c r="F5" i="1"/>
  <c r="F18" i="1"/>
  <c r="F16" i="1"/>
  <c r="F21" i="1"/>
  <c r="F8" i="1"/>
  <c r="F14" i="1"/>
  <c r="F10" i="1"/>
  <c r="F12" i="1"/>
  <c r="F17" i="1"/>
  <c r="F11" i="1"/>
  <c r="F13" i="1"/>
  <c r="F4" i="1"/>
  <c r="E6" i="2"/>
  <c r="F13" i="2" s="1"/>
  <c r="E11" i="2"/>
  <c r="E21" i="2"/>
  <c r="E15" i="2"/>
  <c r="F8" i="2"/>
  <c r="C22" i="2"/>
  <c r="E5" i="2"/>
  <c r="F3" i="2"/>
  <c r="G3" i="2" s="1"/>
  <c r="E14" i="2"/>
  <c r="E4" i="2"/>
  <c r="F12" i="2"/>
  <c r="E7" i="2"/>
  <c r="S635" i="3"/>
  <c r="T635" i="3"/>
  <c r="S643" i="3"/>
  <c r="T643" i="3"/>
  <c r="S651" i="3"/>
  <c r="T651" i="3"/>
  <c r="S659" i="3"/>
  <c r="T659" i="3"/>
  <c r="S667" i="3"/>
  <c r="T667" i="3"/>
  <c r="S675" i="3"/>
  <c r="T675" i="3"/>
  <c r="R683" i="3"/>
  <c r="S683" i="3"/>
  <c r="T683" i="3"/>
  <c r="S691" i="3"/>
  <c r="T691" i="3"/>
  <c r="S699" i="3"/>
  <c r="T699" i="3"/>
  <c r="S707" i="3"/>
  <c r="T707" i="3"/>
  <c r="S715" i="3"/>
  <c r="T715" i="3"/>
  <c r="R723" i="3"/>
  <c r="S723" i="3"/>
  <c r="T723" i="3"/>
  <c r="S731" i="3"/>
  <c r="T731" i="3"/>
  <c r="R739" i="3"/>
  <c r="S739" i="3"/>
  <c r="T739" i="3"/>
  <c r="S747" i="3"/>
  <c r="T747" i="3"/>
  <c r="S755" i="3"/>
  <c r="T755" i="3"/>
  <c r="S763" i="3"/>
  <c r="T763" i="3"/>
  <c r="S771" i="3"/>
  <c r="T771" i="3"/>
  <c r="R779" i="3"/>
  <c r="S779" i="3"/>
  <c r="T779" i="3"/>
  <c r="T787" i="3"/>
  <c r="S787" i="3"/>
  <c r="R795" i="3"/>
  <c r="T795" i="3"/>
  <c r="S795" i="3"/>
  <c r="R803" i="3"/>
  <c r="T803" i="3"/>
  <c r="S803" i="3"/>
  <c r="T811" i="3"/>
  <c r="S811" i="3"/>
  <c r="T819" i="3"/>
  <c r="S819" i="3"/>
  <c r="T827" i="3"/>
  <c r="S827" i="3"/>
  <c r="T835" i="3"/>
  <c r="S835" i="3"/>
  <c r="T843" i="3"/>
  <c r="S843" i="3"/>
  <c r="T851" i="3"/>
  <c r="S851" i="3"/>
  <c r="T863" i="3"/>
  <c r="S863" i="3"/>
  <c r="R871" i="3"/>
  <c r="T871" i="3"/>
  <c r="S871" i="3"/>
  <c r="T879" i="3"/>
  <c r="S879" i="3"/>
  <c r="T883" i="3"/>
  <c r="S883" i="3"/>
  <c r="T891" i="3"/>
  <c r="S891" i="3"/>
  <c r="T899" i="3"/>
  <c r="S899" i="3"/>
  <c r="T907" i="3"/>
  <c r="S907" i="3"/>
  <c r="R915" i="3"/>
  <c r="T915" i="3"/>
  <c r="S915" i="3"/>
  <c r="T923" i="3"/>
  <c r="S923" i="3"/>
  <c r="T931" i="3"/>
  <c r="S931" i="3"/>
  <c r="T939" i="3"/>
  <c r="S939" i="3"/>
  <c r="R943" i="3"/>
  <c r="T943" i="3"/>
  <c r="S943" i="3"/>
  <c r="R947" i="3"/>
  <c r="T947" i="3"/>
  <c r="S947" i="3"/>
  <c r="T951" i="3"/>
  <c r="S951" i="3"/>
  <c r="S634" i="3"/>
  <c r="T634" i="3"/>
  <c r="S638" i="3"/>
  <c r="T638" i="3"/>
  <c r="S642" i="3"/>
  <c r="T642" i="3"/>
  <c r="T646" i="3"/>
  <c r="S646" i="3"/>
  <c r="S650" i="3"/>
  <c r="T650" i="3"/>
  <c r="T654" i="3"/>
  <c r="S654" i="3"/>
  <c r="S658" i="3"/>
  <c r="T658" i="3"/>
  <c r="T662" i="3"/>
  <c r="S662" i="3"/>
  <c r="S666" i="3"/>
  <c r="T666" i="3"/>
  <c r="S670" i="3"/>
  <c r="T670" i="3"/>
  <c r="S674" i="3"/>
  <c r="T674" i="3"/>
  <c r="R678" i="3"/>
  <c r="T678" i="3"/>
  <c r="S678" i="3"/>
  <c r="S682" i="3"/>
  <c r="T682" i="3"/>
  <c r="T686" i="3"/>
  <c r="S686" i="3"/>
  <c r="S690" i="3"/>
  <c r="T690" i="3"/>
  <c r="T694" i="3"/>
  <c r="S694" i="3"/>
  <c r="S698" i="3"/>
  <c r="T698" i="3"/>
  <c r="S702" i="3"/>
  <c r="T702" i="3"/>
  <c r="S706" i="3"/>
  <c r="T706" i="3"/>
  <c r="T710" i="3"/>
  <c r="S710" i="3"/>
  <c r="S714" i="3"/>
  <c r="T714" i="3"/>
  <c r="T718" i="3"/>
  <c r="S718" i="3"/>
  <c r="S722" i="3"/>
  <c r="T722" i="3"/>
  <c r="T726" i="3"/>
  <c r="S726" i="3"/>
  <c r="R730" i="3"/>
  <c r="S730" i="3"/>
  <c r="T730" i="3"/>
  <c r="R734" i="3"/>
  <c r="S734" i="3"/>
  <c r="T734" i="3"/>
  <c r="S738" i="3"/>
  <c r="T738" i="3"/>
  <c r="T742" i="3"/>
  <c r="S742" i="3"/>
  <c r="S746" i="3"/>
  <c r="T746" i="3"/>
  <c r="T750" i="3"/>
  <c r="S750" i="3"/>
  <c r="S754" i="3"/>
  <c r="T754" i="3"/>
  <c r="R758" i="3"/>
  <c r="T758" i="3"/>
  <c r="S758" i="3"/>
  <c r="S762" i="3"/>
  <c r="T762" i="3"/>
  <c r="R766" i="3"/>
  <c r="T766" i="3"/>
  <c r="S766" i="3"/>
  <c r="S770" i="3"/>
  <c r="T770" i="3"/>
  <c r="T774" i="3"/>
  <c r="S774" i="3"/>
  <c r="S778" i="3"/>
  <c r="T778" i="3"/>
  <c r="T782" i="3"/>
  <c r="S782" i="3"/>
  <c r="S786" i="3"/>
  <c r="T786" i="3"/>
  <c r="T790" i="3"/>
  <c r="S790" i="3"/>
  <c r="S794" i="3"/>
  <c r="T794" i="3"/>
  <c r="S798" i="3"/>
  <c r="T798" i="3"/>
  <c r="S802" i="3"/>
  <c r="T802" i="3"/>
  <c r="T806" i="3"/>
  <c r="S806" i="3"/>
  <c r="S810" i="3"/>
  <c r="T810" i="3"/>
  <c r="T814" i="3"/>
  <c r="S814" i="3"/>
  <c r="S818" i="3"/>
  <c r="T818" i="3"/>
  <c r="T822" i="3"/>
  <c r="S822" i="3"/>
  <c r="R826" i="3"/>
  <c r="S826" i="3"/>
  <c r="T826" i="3"/>
  <c r="R830" i="3"/>
  <c r="S830" i="3"/>
  <c r="T830" i="3"/>
  <c r="S834" i="3"/>
  <c r="T834" i="3"/>
  <c r="T838" i="3"/>
  <c r="S838" i="3"/>
  <c r="R842" i="3"/>
  <c r="S842" i="3"/>
  <c r="T842" i="3"/>
  <c r="T846" i="3"/>
  <c r="S846" i="3"/>
  <c r="S850" i="3"/>
  <c r="T850" i="3"/>
  <c r="T854" i="3"/>
  <c r="S854" i="3"/>
  <c r="S858" i="3"/>
  <c r="T858" i="3"/>
  <c r="S862" i="3"/>
  <c r="T862" i="3"/>
  <c r="S866" i="3"/>
  <c r="T866" i="3"/>
  <c r="T870" i="3"/>
  <c r="S870" i="3"/>
  <c r="S874" i="3"/>
  <c r="T874" i="3"/>
  <c r="T878" i="3"/>
  <c r="S878" i="3"/>
  <c r="S882" i="3"/>
  <c r="T882" i="3"/>
  <c r="T886" i="3"/>
  <c r="S886" i="3"/>
  <c r="S890" i="3"/>
  <c r="T890" i="3"/>
  <c r="S894" i="3"/>
  <c r="T894" i="3"/>
  <c r="S898" i="3"/>
  <c r="T898" i="3"/>
  <c r="T902" i="3"/>
  <c r="S902" i="3"/>
  <c r="S906" i="3"/>
  <c r="T906" i="3"/>
  <c r="R910" i="3"/>
  <c r="T910" i="3"/>
  <c r="S910" i="3"/>
  <c r="S914" i="3"/>
  <c r="T914" i="3"/>
  <c r="T918" i="3"/>
  <c r="S918" i="3"/>
  <c r="S922" i="3"/>
  <c r="T922" i="3"/>
  <c r="S926" i="3"/>
  <c r="T926" i="3"/>
  <c r="S930" i="3"/>
  <c r="T930" i="3"/>
  <c r="T934" i="3"/>
  <c r="S934" i="3"/>
  <c r="S938" i="3"/>
  <c r="T938" i="3"/>
  <c r="T942" i="3"/>
  <c r="S942" i="3"/>
  <c r="S946" i="3"/>
  <c r="T946" i="3"/>
  <c r="R950" i="3"/>
  <c r="T950" i="3"/>
  <c r="S950" i="3"/>
  <c r="S639" i="3"/>
  <c r="T639" i="3"/>
  <c r="S647" i="3"/>
  <c r="T647" i="3"/>
  <c r="S655" i="3"/>
  <c r="T655" i="3"/>
  <c r="S663" i="3"/>
  <c r="T663" i="3"/>
  <c r="S671" i="3"/>
  <c r="T671" i="3"/>
  <c r="S679" i="3"/>
  <c r="T679" i="3"/>
  <c r="S687" i="3"/>
  <c r="T687" i="3"/>
  <c r="S695" i="3"/>
  <c r="T695" i="3"/>
  <c r="S703" i="3"/>
  <c r="T703" i="3"/>
  <c r="S711" i="3"/>
  <c r="T711" i="3"/>
  <c r="S719" i="3"/>
  <c r="T719" i="3"/>
  <c r="S727" i="3"/>
  <c r="T727" i="3"/>
  <c r="S735" i="3"/>
  <c r="T735" i="3"/>
  <c r="S743" i="3"/>
  <c r="T743" i="3"/>
  <c r="S751" i="3"/>
  <c r="T751" i="3"/>
  <c r="S759" i="3"/>
  <c r="T759" i="3"/>
  <c r="S767" i="3"/>
  <c r="T767" i="3"/>
  <c r="S775" i="3"/>
  <c r="T775" i="3"/>
  <c r="T783" i="3"/>
  <c r="S783" i="3"/>
  <c r="T791" i="3"/>
  <c r="S791" i="3"/>
  <c r="T799" i="3"/>
  <c r="S799" i="3"/>
  <c r="R807" i="3"/>
  <c r="T807" i="3"/>
  <c r="S807" i="3"/>
  <c r="T815" i="3"/>
  <c r="S815" i="3"/>
  <c r="T823" i="3"/>
  <c r="S823" i="3"/>
  <c r="T831" i="3"/>
  <c r="S831" i="3"/>
  <c r="T839" i="3"/>
  <c r="S839" i="3"/>
  <c r="T847" i="3"/>
  <c r="S847" i="3"/>
  <c r="T855" i="3"/>
  <c r="S855" i="3"/>
  <c r="R859" i="3"/>
  <c r="T859" i="3"/>
  <c r="S859" i="3"/>
  <c r="T867" i="3"/>
  <c r="S867" i="3"/>
  <c r="T875" i="3"/>
  <c r="S875" i="3"/>
  <c r="R887" i="3"/>
  <c r="T887" i="3"/>
  <c r="S887" i="3"/>
  <c r="R895" i="3"/>
  <c r="T895" i="3"/>
  <c r="S895" i="3"/>
  <c r="T903" i="3"/>
  <c r="S903" i="3"/>
  <c r="T911" i="3"/>
  <c r="S911" i="3"/>
  <c r="R919" i="3"/>
  <c r="T919" i="3"/>
  <c r="S919" i="3"/>
  <c r="T927" i="3"/>
  <c r="S927" i="3"/>
  <c r="T935" i="3"/>
  <c r="S935" i="3"/>
  <c r="T636" i="3"/>
  <c r="S636" i="3"/>
  <c r="T640" i="3"/>
  <c r="S640" i="3"/>
  <c r="T644" i="3"/>
  <c r="S644" i="3"/>
  <c r="T648" i="3"/>
  <c r="S648" i="3"/>
  <c r="T652" i="3"/>
  <c r="S652" i="3"/>
  <c r="S656" i="3"/>
  <c r="T656" i="3"/>
  <c r="T660" i="3"/>
  <c r="S660" i="3"/>
  <c r="T664" i="3"/>
  <c r="S664" i="3"/>
  <c r="R668" i="3"/>
  <c r="T668" i="3"/>
  <c r="S668" i="3"/>
  <c r="T672" i="3"/>
  <c r="S672" i="3"/>
  <c r="T676" i="3"/>
  <c r="S676" i="3"/>
  <c r="T680" i="3"/>
  <c r="S680" i="3"/>
  <c r="T684" i="3"/>
  <c r="S684" i="3"/>
  <c r="S688" i="3"/>
  <c r="T688" i="3"/>
  <c r="T692" i="3"/>
  <c r="S692" i="3"/>
  <c r="T696" i="3"/>
  <c r="S696" i="3"/>
  <c r="R700" i="3"/>
  <c r="T700" i="3"/>
  <c r="S700" i="3"/>
  <c r="T704" i="3"/>
  <c r="S704" i="3"/>
  <c r="T708" i="3"/>
  <c r="S708" i="3"/>
  <c r="R712" i="3"/>
  <c r="T712" i="3"/>
  <c r="S712" i="3"/>
  <c r="T716" i="3"/>
  <c r="S716" i="3"/>
  <c r="S720" i="3"/>
  <c r="T720" i="3"/>
  <c r="T724" i="3"/>
  <c r="S724" i="3"/>
  <c r="R728" i="3"/>
  <c r="T728" i="3"/>
  <c r="S728" i="3"/>
  <c r="R732" i="3"/>
  <c r="T732" i="3"/>
  <c r="S732" i="3"/>
  <c r="T736" i="3"/>
  <c r="S736" i="3"/>
  <c r="T740" i="3"/>
  <c r="S740" i="3"/>
  <c r="T744" i="3"/>
  <c r="S744" i="3"/>
  <c r="T748" i="3"/>
  <c r="S748" i="3"/>
  <c r="S752" i="3"/>
  <c r="T752" i="3"/>
  <c r="R756" i="3"/>
  <c r="T756" i="3"/>
  <c r="S756" i="3"/>
  <c r="T760" i="3"/>
  <c r="S760" i="3"/>
  <c r="R764" i="3"/>
  <c r="T764" i="3"/>
  <c r="S764" i="3"/>
  <c r="T768" i="3"/>
  <c r="S768" i="3"/>
  <c r="T772" i="3"/>
  <c r="S772" i="3"/>
  <c r="T776" i="3"/>
  <c r="S776" i="3"/>
  <c r="T780" i="3"/>
  <c r="S780" i="3"/>
  <c r="S784" i="3"/>
  <c r="T784" i="3"/>
  <c r="T788" i="3"/>
  <c r="S788" i="3"/>
  <c r="T792" i="3"/>
  <c r="S792" i="3"/>
  <c r="T796" i="3"/>
  <c r="S796" i="3"/>
  <c r="T800" i="3"/>
  <c r="S800" i="3"/>
  <c r="T804" i="3"/>
  <c r="S804" i="3"/>
  <c r="T808" i="3"/>
  <c r="S808" i="3"/>
  <c r="T812" i="3"/>
  <c r="S812" i="3"/>
  <c r="S816" i="3"/>
  <c r="T816" i="3"/>
  <c r="T820" i="3"/>
  <c r="S820" i="3"/>
  <c r="T824" i="3"/>
  <c r="S824" i="3"/>
  <c r="R828" i="3"/>
  <c r="T828" i="3"/>
  <c r="S828" i="3"/>
  <c r="T832" i="3"/>
  <c r="S832" i="3"/>
  <c r="T836" i="3"/>
  <c r="S836" i="3"/>
  <c r="T840" i="3"/>
  <c r="S840" i="3"/>
  <c r="T844" i="3"/>
  <c r="S844" i="3"/>
  <c r="S848" i="3"/>
  <c r="T848" i="3"/>
  <c r="T852" i="3"/>
  <c r="S852" i="3"/>
  <c r="T856" i="3"/>
  <c r="S856" i="3"/>
  <c r="T860" i="3"/>
  <c r="S860" i="3"/>
  <c r="T864" i="3"/>
  <c r="S864" i="3"/>
  <c r="T868" i="3"/>
  <c r="S868" i="3"/>
  <c r="T872" i="3"/>
  <c r="S872" i="3"/>
  <c r="T876" i="3"/>
  <c r="S876" i="3"/>
  <c r="S880" i="3"/>
  <c r="T880" i="3"/>
  <c r="T884" i="3"/>
  <c r="S884" i="3"/>
  <c r="T888" i="3"/>
  <c r="S888" i="3"/>
  <c r="T892" i="3"/>
  <c r="S892" i="3"/>
  <c r="T896" i="3"/>
  <c r="S896" i="3"/>
  <c r="R900" i="3"/>
  <c r="T900" i="3"/>
  <c r="S900" i="3"/>
  <c r="R904" i="3"/>
  <c r="T904" i="3"/>
  <c r="S904" i="3"/>
  <c r="T908" i="3"/>
  <c r="S908" i="3"/>
  <c r="S912" i="3"/>
  <c r="T912" i="3"/>
  <c r="R916" i="3"/>
  <c r="T916" i="3"/>
  <c r="S916" i="3"/>
  <c r="T920" i="3"/>
  <c r="S920" i="3"/>
  <c r="T924" i="3"/>
  <c r="S924" i="3"/>
  <c r="R928" i="3"/>
  <c r="T928" i="3"/>
  <c r="S928" i="3"/>
  <c r="R932" i="3"/>
  <c r="T932" i="3"/>
  <c r="S932" i="3"/>
  <c r="T936" i="3"/>
  <c r="S936" i="3"/>
  <c r="T940" i="3"/>
  <c r="S940" i="3"/>
  <c r="S944" i="3"/>
  <c r="T944" i="3"/>
  <c r="T948" i="3"/>
  <c r="S948" i="3"/>
  <c r="T952" i="3"/>
  <c r="S952" i="3"/>
  <c r="S633" i="3"/>
  <c r="T633" i="3"/>
  <c r="S637" i="3"/>
  <c r="T637" i="3"/>
  <c r="S641" i="3"/>
  <c r="T641" i="3"/>
  <c r="S645" i="3"/>
  <c r="T645" i="3"/>
  <c r="S649" i="3"/>
  <c r="T649" i="3"/>
  <c r="S653" i="3"/>
  <c r="T653" i="3"/>
  <c r="S657" i="3"/>
  <c r="T657" i="3"/>
  <c r="R661" i="3"/>
  <c r="S661" i="3"/>
  <c r="T661" i="3"/>
  <c r="S665" i="3"/>
  <c r="T665" i="3"/>
  <c r="S669" i="3"/>
  <c r="T669" i="3"/>
  <c r="S673" i="3"/>
  <c r="T673" i="3"/>
  <c r="S677" i="3"/>
  <c r="T677" i="3"/>
  <c r="S681" i="3"/>
  <c r="T681" i="3"/>
  <c r="S685" i="3"/>
  <c r="T685" i="3"/>
  <c r="S689" i="3"/>
  <c r="T689" i="3"/>
  <c r="S693" i="3"/>
  <c r="T693" i="3"/>
  <c r="S697" i="3"/>
  <c r="T697" i="3"/>
  <c r="S701" i="3"/>
  <c r="T701" i="3"/>
  <c r="S705" i="3"/>
  <c r="T705" i="3"/>
  <c r="S709" i="3"/>
  <c r="T709" i="3"/>
  <c r="S713" i="3"/>
  <c r="T713" i="3"/>
  <c r="S717" i="3"/>
  <c r="T717" i="3"/>
  <c r="R721" i="3"/>
  <c r="S721" i="3"/>
  <c r="T721" i="3"/>
  <c r="S725" i="3"/>
  <c r="T725" i="3"/>
  <c r="S729" i="3"/>
  <c r="T729" i="3"/>
  <c r="S733" i="3"/>
  <c r="T733" i="3"/>
  <c r="S737" i="3"/>
  <c r="T737" i="3"/>
  <c r="S741" i="3"/>
  <c r="T741" i="3"/>
  <c r="S745" i="3"/>
  <c r="T745" i="3"/>
  <c r="R749" i="3"/>
  <c r="S749" i="3"/>
  <c r="T749" i="3"/>
  <c r="S753" i="3"/>
  <c r="T753" i="3"/>
  <c r="S757" i="3"/>
  <c r="T757" i="3"/>
  <c r="S761" i="3"/>
  <c r="T761" i="3"/>
  <c r="S765" i="3"/>
  <c r="T765" i="3"/>
  <c r="S769" i="3"/>
  <c r="T769" i="3"/>
  <c r="R773" i="3"/>
  <c r="S773" i="3"/>
  <c r="T773" i="3"/>
  <c r="S777" i="3"/>
  <c r="T777" i="3"/>
  <c r="S781" i="3"/>
  <c r="T781" i="3"/>
  <c r="T785" i="3"/>
  <c r="S785" i="3"/>
  <c r="R789" i="3"/>
  <c r="T789" i="3"/>
  <c r="S789" i="3"/>
  <c r="R793" i="3"/>
  <c r="T793" i="3"/>
  <c r="S793" i="3"/>
  <c r="T797" i="3"/>
  <c r="S797" i="3"/>
  <c r="T801" i="3"/>
  <c r="S801" i="3"/>
  <c r="T805" i="3"/>
  <c r="S805" i="3"/>
  <c r="T809" i="3"/>
  <c r="S809" i="3"/>
  <c r="T813" i="3"/>
  <c r="S813" i="3"/>
  <c r="T817" i="3"/>
  <c r="S817" i="3"/>
  <c r="T821" i="3"/>
  <c r="S821" i="3"/>
  <c r="T825" i="3"/>
  <c r="S825" i="3"/>
  <c r="T829" i="3"/>
  <c r="S829" i="3"/>
  <c r="T833" i="3"/>
  <c r="S833" i="3"/>
  <c r="R837" i="3"/>
  <c r="T837" i="3"/>
  <c r="S837" i="3"/>
  <c r="R841" i="3"/>
  <c r="T841" i="3"/>
  <c r="S841" i="3"/>
  <c r="T845" i="3"/>
  <c r="S845" i="3"/>
  <c r="R849" i="3"/>
  <c r="T849" i="3"/>
  <c r="S849" i="3"/>
  <c r="R853" i="3"/>
  <c r="T853" i="3"/>
  <c r="S853" i="3"/>
  <c r="R857" i="3"/>
  <c r="T857" i="3"/>
  <c r="S857" i="3"/>
  <c r="T861" i="3"/>
  <c r="S861" i="3"/>
  <c r="R865" i="3"/>
  <c r="T865" i="3"/>
  <c r="S865" i="3"/>
  <c r="T869" i="3"/>
  <c r="S869" i="3"/>
  <c r="T873" i="3"/>
  <c r="S873" i="3"/>
  <c r="R877" i="3"/>
  <c r="T877" i="3"/>
  <c r="S877" i="3"/>
  <c r="T881" i="3"/>
  <c r="S881" i="3"/>
  <c r="T885" i="3"/>
  <c r="S885" i="3"/>
  <c r="R889" i="3"/>
  <c r="T889" i="3"/>
  <c r="S889" i="3"/>
  <c r="T893" i="3"/>
  <c r="S893" i="3"/>
  <c r="T897" i="3"/>
  <c r="S897" i="3"/>
  <c r="T901" i="3"/>
  <c r="S901" i="3"/>
  <c r="R905" i="3"/>
  <c r="T905" i="3"/>
  <c r="S905" i="3"/>
  <c r="T909" i="3"/>
  <c r="S909" i="3"/>
  <c r="T913" i="3"/>
  <c r="S913" i="3"/>
  <c r="T917" i="3"/>
  <c r="S917" i="3"/>
  <c r="T921" i="3"/>
  <c r="S921" i="3"/>
  <c r="T925" i="3"/>
  <c r="S925" i="3"/>
  <c r="T929" i="3"/>
  <c r="S929" i="3"/>
  <c r="T933" i="3"/>
  <c r="S933" i="3"/>
  <c r="T937" i="3"/>
  <c r="S937" i="3"/>
  <c r="T941" i="3"/>
  <c r="S941" i="3"/>
  <c r="R945" i="3"/>
  <c r="T945" i="3"/>
  <c r="S945" i="3"/>
  <c r="T949" i="3"/>
  <c r="S949" i="3"/>
  <c r="R663" i="3"/>
  <c r="R767" i="3"/>
  <c r="R896" i="3"/>
  <c r="V732" i="3"/>
  <c r="U732" i="3" s="1"/>
  <c r="V205" i="3"/>
  <c r="R686" i="3"/>
  <c r="R674" i="3"/>
  <c r="R805" i="3"/>
  <c r="R809" i="3"/>
  <c r="R817" i="3"/>
  <c r="R866" i="3"/>
  <c r="R702" i="3"/>
  <c r="R926" i="3"/>
  <c r="V590" i="3"/>
  <c r="R814" i="3"/>
  <c r="R724" i="3"/>
  <c r="R834" i="3"/>
  <c r="V919" i="3"/>
  <c r="U919" i="3" s="1"/>
  <c r="R799" i="3"/>
  <c r="R791" i="3"/>
  <c r="R783" i="3"/>
  <c r="R775" i="3"/>
  <c r="R751" i="3"/>
  <c r="V231" i="3"/>
  <c r="R806" i="3"/>
  <c r="R720" i="3"/>
  <c r="V430" i="3"/>
  <c r="R892" i="3"/>
  <c r="R890" i="3"/>
  <c r="V289" i="3"/>
  <c r="R858" i="3"/>
  <c r="R822" i="3"/>
  <c r="R886" i="3"/>
  <c r="V776" i="3"/>
  <c r="U776" i="3" s="1"/>
  <c r="V871" i="3"/>
  <c r="U871" i="3" s="1"/>
  <c r="R709" i="3"/>
  <c r="V121" i="3"/>
  <c r="V353" i="3"/>
  <c r="V617" i="3"/>
  <c r="R649" i="3"/>
  <c r="V677" i="3"/>
  <c r="U677" i="3" s="1"/>
  <c r="R677" i="3"/>
  <c r="V693" i="3"/>
  <c r="U693" i="3" s="1"/>
  <c r="R701" i="3"/>
  <c r="V729" i="3"/>
  <c r="U729" i="3" s="1"/>
  <c r="R792" i="3"/>
  <c r="V792" i="3"/>
  <c r="U792" i="3" s="1"/>
  <c r="V819" i="3"/>
  <c r="U819" i="3" s="1"/>
  <c r="R831" i="3"/>
  <c r="R879" i="3"/>
  <c r="V879" i="3"/>
  <c r="U879" i="3" s="1"/>
  <c r="V630" i="3"/>
  <c r="V911" i="3"/>
  <c r="U911" i="3" s="1"/>
  <c r="V359" i="3"/>
  <c r="R669" i="3"/>
  <c r="V104" i="3"/>
  <c r="V452" i="3"/>
  <c r="V826" i="3"/>
  <c r="U826" i="3" s="1"/>
  <c r="V803" i="3"/>
  <c r="U803" i="3" s="1"/>
  <c r="V845" i="3"/>
  <c r="U845" i="3" s="1"/>
  <c r="V571" i="3"/>
  <c r="V878" i="3"/>
  <c r="U878" i="3" s="1"/>
  <c r="V746" i="3"/>
  <c r="U746" i="3" s="1"/>
  <c r="V507" i="3"/>
  <c r="V779" i="3"/>
  <c r="U779" i="3" s="1"/>
  <c r="V862" i="3"/>
  <c r="U862" i="3" s="1"/>
  <c r="V822" i="3"/>
  <c r="U822" i="3" s="1"/>
  <c r="V751" i="3"/>
  <c r="U751" i="3" s="1"/>
  <c r="V825" i="3"/>
  <c r="U825" i="3" s="1"/>
  <c r="V795" i="3"/>
  <c r="U795" i="3" s="1"/>
  <c r="V799" i="3"/>
  <c r="U799" i="3" s="1"/>
  <c r="V742" i="3"/>
  <c r="U742" i="3" s="1"/>
  <c r="V209" i="3"/>
  <c r="V329" i="3"/>
  <c r="V577" i="3"/>
  <c r="V637" i="3"/>
  <c r="U637" i="3" s="1"/>
  <c r="R637" i="3"/>
  <c r="R665" i="3"/>
  <c r="R673" i="3"/>
  <c r="V673" i="3"/>
  <c r="U673" i="3" s="1"/>
  <c r="R681" i="3"/>
  <c r="R689" i="3"/>
  <c r="V697" i="3"/>
  <c r="U697" i="3" s="1"/>
  <c r="V705" i="3"/>
  <c r="U705" i="3" s="1"/>
  <c r="R717" i="3"/>
  <c r="V733" i="3"/>
  <c r="U733" i="3" s="1"/>
  <c r="R748" i="3"/>
  <c r="R760" i="3"/>
  <c r="R780" i="3"/>
  <c r="V780" i="3"/>
  <c r="U780" i="3" s="1"/>
  <c r="R796" i="3"/>
  <c r="R800" i="3"/>
  <c r="R811" i="3"/>
  <c r="V863" i="3"/>
  <c r="U863" i="3" s="1"/>
  <c r="R875" i="3"/>
  <c r="V894" i="3"/>
  <c r="U894" i="3" s="1"/>
  <c r="R922" i="3"/>
  <c r="R929" i="3"/>
  <c r="V949" i="3"/>
  <c r="U949" i="3" s="1"/>
  <c r="R949" i="3"/>
  <c r="V710" i="3"/>
  <c r="U710" i="3" s="1"/>
  <c r="V854" i="3"/>
  <c r="U854" i="3" s="1"/>
  <c r="V834" i="3"/>
  <c r="U834" i="3" s="1"/>
  <c r="V378" i="3"/>
  <c r="V737" i="3"/>
  <c r="U737" i="3" s="1"/>
  <c r="R941" i="3"/>
  <c r="V696" i="3"/>
  <c r="U696" i="3" s="1"/>
  <c r="V286" i="3"/>
  <c r="V318" i="3"/>
  <c r="V322" i="3"/>
  <c r="V450" i="3"/>
  <c r="V526" i="3"/>
  <c r="V646" i="3"/>
  <c r="U646" i="3" s="1"/>
  <c r="V662" i="3"/>
  <c r="U662" i="3" s="1"/>
  <c r="V801" i="3"/>
  <c r="U801" i="3" s="1"/>
  <c r="V2" i="3"/>
  <c r="V950" i="3"/>
  <c r="U950" i="3" s="1"/>
  <c r="V842" i="3"/>
  <c r="U842" i="3" s="1"/>
  <c r="V610" i="3"/>
  <c r="V500" i="3"/>
  <c r="R725" i="3"/>
  <c r="R693" i="3"/>
  <c r="V78" i="3"/>
  <c r="V330" i="3"/>
  <c r="V366" i="3"/>
  <c r="V406" i="3"/>
  <c r="V470" i="3"/>
  <c r="V542" i="3"/>
  <c r="V574" i="3"/>
  <c r="V626" i="3"/>
  <c r="V634" i="3"/>
  <c r="U634" i="3" s="1"/>
  <c r="R642" i="3"/>
  <c r="R654" i="3"/>
  <c r="R666" i="3"/>
  <c r="V674" i="3"/>
  <c r="U674" i="3" s="1"/>
  <c r="R923" i="3"/>
  <c r="V714" i="3"/>
  <c r="U714" i="3" s="1"/>
  <c r="V658" i="3"/>
  <c r="U658" i="3" s="1"/>
  <c r="S2" i="3"/>
  <c r="T2" i="3" s="1"/>
  <c r="R694" i="3"/>
  <c r="V270" i="3"/>
  <c r="V358" i="3"/>
  <c r="V410" i="3"/>
  <c r="V458" i="3"/>
  <c r="V482" i="3"/>
  <c r="V518" i="3"/>
  <c r="V578" i="3"/>
  <c r="V706" i="3"/>
  <c r="U706" i="3" s="1"/>
  <c r="R706" i="3"/>
  <c r="R738" i="3"/>
  <c r="R765" i="3"/>
  <c r="V927" i="3"/>
  <c r="U927" i="3" s="1"/>
  <c r="R946" i="3"/>
  <c r="V203" i="3"/>
  <c r="V211" i="3"/>
  <c r="V215" i="3"/>
  <c r="V219" i="3"/>
  <c r="V223" i="3"/>
  <c r="V227" i="3"/>
  <c r="V235" i="3"/>
  <c r="V239" i="3"/>
  <c r="V243" i="3"/>
  <c r="V247" i="3"/>
  <c r="V251" i="3"/>
  <c r="V255" i="3"/>
  <c r="V259" i="3"/>
  <c r="V263" i="3"/>
  <c r="V267" i="3"/>
  <c r="V271" i="3"/>
  <c r="V275" i="3"/>
  <c r="V279" i="3"/>
  <c r="V283" i="3"/>
  <c r="V287" i="3"/>
  <c r="V291" i="3"/>
  <c r="V295" i="3"/>
  <c r="V299" i="3"/>
  <c r="V303" i="3"/>
  <c r="V307" i="3"/>
  <c r="V311" i="3"/>
  <c r="V315" i="3"/>
  <c r="V319" i="3"/>
  <c r="V323" i="3"/>
  <c r="V327" i="3"/>
  <c r="V331" i="3"/>
  <c r="V335" i="3"/>
  <c r="V339" i="3"/>
  <c r="V343" i="3"/>
  <c r="V347" i="3"/>
  <c r="V351" i="3"/>
  <c r="V355" i="3"/>
  <c r="V363" i="3"/>
  <c r="V367" i="3"/>
  <c r="V371" i="3"/>
  <c r="V379" i="3"/>
  <c r="V387" i="3"/>
  <c r="V395" i="3"/>
  <c r="V399" i="3"/>
  <c r="V403" i="3"/>
  <c r="V407" i="3"/>
  <c r="V411" i="3"/>
  <c r="V415" i="3"/>
  <c r="V419" i="3"/>
  <c r="V423" i="3"/>
  <c r="V427" i="3"/>
  <c r="V431" i="3"/>
  <c r="V435" i="3"/>
  <c r="V439" i="3"/>
  <c r="V443" i="3"/>
  <c r="V447" i="3"/>
  <c r="V451" i="3"/>
  <c r="V455" i="3"/>
  <c r="V459" i="3"/>
  <c r="V463" i="3"/>
  <c r="V467" i="3"/>
  <c r="V471" i="3"/>
  <c r="V475" i="3"/>
  <c r="V479" i="3"/>
  <c r="V483" i="3"/>
  <c r="V487" i="3"/>
  <c r="V491" i="3"/>
  <c r="V499" i="3"/>
  <c r="V511" i="3"/>
  <c r="V515" i="3"/>
  <c r="V523" i="3"/>
  <c r="V531" i="3"/>
  <c r="V539" i="3"/>
  <c r="V547" i="3"/>
  <c r="V555" i="3"/>
  <c r="V563" i="3"/>
  <c r="V575" i="3"/>
  <c r="V579" i="3"/>
  <c r="V587" i="3"/>
  <c r="V607" i="3"/>
  <c r="V619" i="3"/>
  <c r="V627" i="3"/>
  <c r="V790" i="3"/>
  <c r="U790" i="3" s="1"/>
  <c r="V951" i="3"/>
  <c r="U951" i="3" s="1"/>
  <c r="R770" i="3"/>
  <c r="R815" i="3"/>
  <c r="V815" i="3"/>
  <c r="U815" i="3" s="1"/>
  <c r="R847" i="3"/>
  <c r="R913" i="3"/>
  <c r="R651" i="3"/>
  <c r="R742" i="3"/>
  <c r="R746" i="3"/>
  <c r="R750" i="3"/>
  <c r="V754" i="3"/>
  <c r="U754" i="3" s="1"/>
  <c r="R754" i="3"/>
  <c r="V758" i="3"/>
  <c r="U758" i="3" s="1"/>
  <c r="R762" i="3"/>
  <c r="R873" i="3"/>
  <c r="R920" i="3"/>
  <c r="R870" i="3"/>
  <c r="V870" i="3"/>
  <c r="U870" i="3" s="1"/>
  <c r="V835" i="3"/>
  <c r="U835" i="3" s="1"/>
  <c r="R902" i="3"/>
  <c r="V902" i="3"/>
  <c r="U902" i="3" s="1"/>
  <c r="R874" i="3"/>
  <c r="R898" i="3"/>
  <c r="R638" i="3"/>
  <c r="R646" i="3"/>
  <c r="R650" i="3"/>
  <c r="R658" i="3"/>
  <c r="R662" i="3"/>
  <c r="R670" i="3"/>
  <c r="R682" i="3"/>
  <c r="V682" i="3"/>
  <c r="U682" i="3" s="1"/>
  <c r="R690" i="3"/>
  <c r="V694" i="3"/>
  <c r="U694" i="3" s="1"/>
  <c r="R698" i="3"/>
  <c r="R710" i="3"/>
  <c r="R714" i="3"/>
  <c r="R718" i="3"/>
  <c r="R726" i="3"/>
  <c r="R801" i="3"/>
  <c r="R884" i="3"/>
  <c r="R899" i="3"/>
  <c r="R934" i="3"/>
  <c r="V934" i="3"/>
  <c r="U934" i="3" s="1"/>
  <c r="R938" i="3"/>
  <c r="V938" i="3"/>
  <c r="U938" i="3" s="1"/>
  <c r="R942" i="3"/>
  <c r="V20" i="3"/>
  <c r="V60" i="3"/>
  <c r="V80" i="3"/>
  <c r="V176" i="3"/>
  <c r="V224" i="3"/>
  <c r="V232" i="3"/>
  <c r="V280" i="3"/>
  <c r="V304" i="3"/>
  <c r="V336" i="3"/>
  <c r="V404" i="3"/>
  <c r="V460" i="3"/>
  <c r="V520" i="3"/>
  <c r="V532" i="3"/>
  <c r="V540" i="3"/>
  <c r="V564" i="3"/>
  <c r="V604" i="3"/>
  <c r="V616" i="3"/>
  <c r="R869" i="3"/>
  <c r="V133" i="3"/>
  <c r="V169" i="3"/>
  <c r="V433" i="3"/>
  <c r="V375" i="3"/>
  <c r="V391" i="3"/>
  <c r="R635" i="3"/>
  <c r="V635" i="3"/>
  <c r="U635" i="3" s="1"/>
  <c r="R643" i="3"/>
  <c r="R647" i="3"/>
  <c r="R655" i="3"/>
  <c r="R659" i="3"/>
  <c r="V659" i="3"/>
  <c r="U659" i="3" s="1"/>
  <c r="R667" i="3"/>
  <c r="R671" i="3"/>
  <c r="V691" i="3"/>
  <c r="U691" i="3" s="1"/>
  <c r="R707" i="3"/>
  <c r="R711" i="3"/>
  <c r="V719" i="3"/>
  <c r="U719" i="3" s="1"/>
  <c r="R719" i="3"/>
  <c r="R727" i="3"/>
  <c r="R731" i="3"/>
  <c r="V731" i="3"/>
  <c r="U731" i="3" s="1"/>
  <c r="V778" i="3"/>
  <c r="U778" i="3" s="1"/>
  <c r="V782" i="3"/>
  <c r="U782" i="3" s="1"/>
  <c r="R782" i="3"/>
  <c r="V786" i="3"/>
  <c r="U786" i="3" s="1"/>
  <c r="R798" i="3"/>
  <c r="R808" i="3"/>
  <c r="R812" i="3"/>
  <c r="R816" i="3"/>
  <c r="V816" i="3"/>
  <c r="U816" i="3" s="1"/>
  <c r="R820" i="3"/>
  <c r="V824" i="3"/>
  <c r="U824" i="3" s="1"/>
  <c r="R840" i="3"/>
  <c r="V844" i="3"/>
  <c r="U844" i="3" s="1"/>
  <c r="R844" i="3"/>
  <c r="R848" i="3"/>
  <c r="R881" i="3"/>
  <c r="R907" i="3"/>
  <c r="R911" i="3"/>
  <c r="V925" i="3"/>
  <c r="U925" i="3" s="1"/>
  <c r="R925" i="3"/>
  <c r="R935" i="3"/>
  <c r="R914" i="3"/>
  <c r="V383" i="3"/>
  <c r="V802" i="3"/>
  <c r="U802" i="3" s="1"/>
  <c r="V656" i="3"/>
  <c r="U656" i="3" s="1"/>
  <c r="R684" i="3"/>
  <c r="R688" i="3"/>
  <c r="R692" i="3"/>
  <c r="R696" i="3"/>
  <c r="R704" i="3"/>
  <c r="R747" i="3"/>
  <c r="V747" i="3"/>
  <c r="U747" i="3" s="1"/>
  <c r="R759" i="3"/>
  <c r="R763" i="3"/>
  <c r="V763" i="3"/>
  <c r="U763" i="3" s="1"/>
  <c r="R771" i="3"/>
  <c r="V639" i="3"/>
  <c r="U639" i="3" s="1"/>
  <c r="V655" i="3"/>
  <c r="U655" i="3" s="1"/>
  <c r="V703" i="3"/>
  <c r="U703" i="3" s="1"/>
  <c r="R786" i="3"/>
  <c r="V771" i="3"/>
  <c r="U771" i="3" s="1"/>
  <c r="R743" i="3"/>
  <c r="R679" i="3"/>
  <c r="V643" i="3"/>
  <c r="U643" i="3" s="1"/>
  <c r="V687" i="3"/>
  <c r="U687" i="3" s="1"/>
  <c r="V767" i="3"/>
  <c r="U767" i="3" s="1"/>
  <c r="R802" i="3"/>
  <c r="V707" i="3"/>
  <c r="U707" i="3" s="1"/>
  <c r="V651" i="3"/>
  <c r="U651" i="3" s="1"/>
  <c r="R639" i="3"/>
  <c r="R790" i="3"/>
  <c r="V881" i="3"/>
  <c r="U881" i="3" s="1"/>
  <c r="R863" i="3"/>
  <c r="V234" i="3"/>
  <c r="V945" i="3"/>
  <c r="U945" i="3" s="1"/>
  <c r="V874" i="3"/>
  <c r="U874" i="3" s="1"/>
  <c r="V622" i="3"/>
  <c r="V781" i="3"/>
  <c r="U781" i="3" s="1"/>
  <c r="V809" i="3"/>
  <c r="U809" i="3" s="1"/>
  <c r="V837" i="3"/>
  <c r="U837" i="3" s="1"/>
  <c r="V314" i="3"/>
  <c r="V346" i="3"/>
  <c r="V382" i="3"/>
  <c r="V422" i="3"/>
  <c r="V462" i="3"/>
  <c r="V494" i="3"/>
  <c r="V550" i="3"/>
  <c r="V598" i="3"/>
  <c r="V666" i="3"/>
  <c r="U666" i="3" s="1"/>
  <c r="V698" i="3"/>
  <c r="U698" i="3" s="1"/>
  <c r="V762" i="3"/>
  <c r="U762" i="3" s="1"/>
  <c r="V946" i="3"/>
  <c r="U946" i="3" s="1"/>
  <c r="V394" i="3"/>
  <c r="V65" i="3"/>
  <c r="V89" i="3"/>
  <c r="V237" i="3"/>
  <c r="V297" i="3"/>
  <c r="V417" i="3"/>
  <c r="V429" i="3"/>
  <c r="V469" i="3"/>
  <c r="V497" i="3"/>
  <c r="V593" i="3"/>
  <c r="V609" i="3"/>
  <c r="R633" i="3"/>
  <c r="R713" i="3"/>
  <c r="V725" i="3"/>
  <c r="U725" i="3" s="1"/>
  <c r="R729" i="3"/>
  <c r="R733" i="3"/>
  <c r="R740" i="3"/>
  <c r="R772" i="3"/>
  <c r="V893" i="3"/>
  <c r="U893" i="3" s="1"/>
  <c r="R897" i="3"/>
  <c r="V897" i="3"/>
  <c r="U897" i="3" s="1"/>
  <c r="R912" i="3"/>
  <c r="V614" i="3"/>
  <c r="V678" i="3"/>
  <c r="U678" i="3" s="1"/>
  <c r="V783" i="3"/>
  <c r="U783" i="3" s="1"/>
  <c r="R850" i="3"/>
  <c r="V886" i="3"/>
  <c r="U886" i="3" s="1"/>
  <c r="V910" i="3"/>
  <c r="U910" i="3" s="1"/>
  <c r="V918" i="3"/>
  <c r="U918" i="3" s="1"/>
  <c r="V926" i="3"/>
  <c r="U926" i="3" s="1"/>
  <c r="V787" i="3"/>
  <c r="U787" i="3" s="1"/>
  <c r="V739" i="3"/>
  <c r="U739" i="3" s="1"/>
  <c r="V350" i="3"/>
  <c r="V770" i="3"/>
  <c r="U770" i="3" s="1"/>
  <c r="V642" i="3"/>
  <c r="U642" i="3" s="1"/>
  <c r="V618" i="3"/>
  <c r="V558" i="3"/>
  <c r="V486" i="3"/>
  <c r="V442" i="3"/>
  <c r="V398" i="3"/>
  <c r="V342" i="3"/>
  <c r="R861" i="3"/>
  <c r="R893" i="3"/>
  <c r="V941" i="3"/>
  <c r="U941" i="3" s="1"/>
  <c r="R737" i="3"/>
  <c r="V669" i="3"/>
  <c r="U669" i="3" s="1"/>
  <c r="V633" i="3"/>
  <c r="U633" i="3" s="1"/>
  <c r="R776" i="3"/>
  <c r="V114" i="3"/>
  <c r="R741" i="3"/>
  <c r="R797" i="3"/>
  <c r="R883" i="3"/>
  <c r="V887" i="3"/>
  <c r="U887" i="3" s="1"/>
  <c r="R901" i="3"/>
  <c r="V901" i="3"/>
  <c r="U901" i="3" s="1"/>
  <c r="R634" i="3"/>
  <c r="V738" i="3"/>
  <c r="U738" i="3" s="1"/>
  <c r="R845" i="3"/>
  <c r="V877" i="3"/>
  <c r="U877" i="3" s="1"/>
  <c r="R888" i="3"/>
  <c r="V6" i="3"/>
  <c r="V142" i="3"/>
  <c r="V202" i="3"/>
  <c r="V306" i="3"/>
  <c r="V338" i="3"/>
  <c r="V362" i="3"/>
  <c r="V386" i="3"/>
  <c r="V418" i="3"/>
  <c r="V446" i="3"/>
  <c r="V474" i="3"/>
  <c r="V498" i="3"/>
  <c r="V510" i="3"/>
  <c r="V522" i="3"/>
  <c r="V586" i="3"/>
  <c r="R785" i="3"/>
  <c r="R829" i="3"/>
  <c r="R936" i="3"/>
  <c r="R948" i="3"/>
  <c r="V683" i="3"/>
  <c r="U683" i="3" s="1"/>
  <c r="V730" i="3"/>
  <c r="U730" i="3" s="1"/>
  <c r="R652" i="3"/>
  <c r="R664" i="3"/>
  <c r="R672" i="3"/>
  <c r="V757" i="3"/>
  <c r="U757" i="3" s="1"/>
  <c r="R757" i="3"/>
  <c r="R860" i="3"/>
  <c r="R868" i="3"/>
  <c r="R880" i="3"/>
  <c r="V671" i="3"/>
  <c r="U671" i="3" s="1"/>
  <c r="V735" i="3"/>
  <c r="U735" i="3" s="1"/>
  <c r="V806" i="3"/>
  <c r="U806" i="3" s="1"/>
  <c r="R818" i="3"/>
  <c r="V811" i="3"/>
  <c r="U811" i="3" s="1"/>
  <c r="R735" i="3"/>
  <c r="R687" i="3"/>
  <c r="V667" i="3"/>
  <c r="U667" i="3" s="1"/>
  <c r="R838" i="3"/>
  <c r="R660" i="3"/>
  <c r="R680" i="3"/>
  <c r="R656" i="3"/>
  <c r="R781" i="3"/>
  <c r="R788" i="3"/>
  <c r="R813" i="3"/>
  <c r="V813" i="3"/>
  <c r="U813" i="3" s="1"/>
  <c r="R824" i="3"/>
  <c r="R832" i="3"/>
  <c r="R836" i="3"/>
  <c r="R851" i="3"/>
  <c r="R891" i="3"/>
  <c r="R908" i="3"/>
  <c r="V922" i="3"/>
  <c r="U922" i="3" s="1"/>
  <c r="V935" i="3"/>
  <c r="U935" i="3" s="1"/>
  <c r="R744" i="3"/>
  <c r="R752" i="3"/>
  <c r="V760" i="3"/>
  <c r="U760" i="3" s="1"/>
  <c r="R825" i="3"/>
  <c r="V833" i="3"/>
  <c r="U833" i="3" s="1"/>
  <c r="R856" i="3"/>
  <c r="R909" i="3"/>
  <c r="R933" i="3"/>
  <c r="V726" i="3"/>
  <c r="U726" i="3" s="1"/>
  <c r="V895" i="3"/>
  <c r="U895" i="3" s="1"/>
  <c r="V818" i="3"/>
  <c r="U818" i="3" s="1"/>
  <c r="R774" i="3"/>
  <c r="R852" i="3"/>
  <c r="R768" i="3"/>
  <c r="R676" i="3"/>
  <c r="R745" i="3"/>
  <c r="R753" i="3"/>
  <c r="R804" i="3"/>
  <c r="R876" i="3"/>
  <c r="R927" i="3"/>
  <c r="V774" i="3"/>
  <c r="U774" i="3" s="1"/>
  <c r="V838" i="3"/>
  <c r="U838" i="3" s="1"/>
  <c r="R882" i="3"/>
  <c r="R906" i="3"/>
  <c r="V723" i="3"/>
  <c r="U723" i="3" s="1"/>
  <c r="R833" i="3"/>
  <c r="R821" i="3"/>
  <c r="V744" i="3"/>
  <c r="U744" i="3" s="1"/>
  <c r="V906" i="3"/>
  <c r="U906" i="3" s="1"/>
  <c r="R940" i="3"/>
  <c r="R641" i="3"/>
  <c r="V641" i="3"/>
  <c r="U641" i="3" s="1"/>
  <c r="R645" i="3"/>
  <c r="R653" i="3"/>
  <c r="V653" i="3"/>
  <c r="U653" i="3" s="1"/>
  <c r="R657" i="3"/>
  <c r="V665" i="3"/>
  <c r="U665" i="3" s="1"/>
  <c r="R697" i="3"/>
  <c r="V701" i="3"/>
  <c r="U701" i="3" s="1"/>
  <c r="R705" i="3"/>
  <c r="V712" i="3"/>
  <c r="U712" i="3" s="1"/>
  <c r="R835" i="3"/>
  <c r="V861" i="3"/>
  <c r="U861" i="3" s="1"/>
  <c r="V865" i="3"/>
  <c r="U865" i="3" s="1"/>
  <c r="R931" i="3"/>
  <c r="V931" i="3"/>
  <c r="U931" i="3" s="1"/>
  <c r="V210" i="3"/>
  <c r="V629" i="3"/>
  <c r="V561" i="3"/>
  <c r="V385" i="3"/>
  <c r="V265" i="3"/>
  <c r="V153" i="3"/>
  <c r="V33" i="3"/>
  <c r="V728" i="3"/>
  <c r="U728" i="3" s="1"/>
  <c r="V368" i="3"/>
  <c r="V144" i="3"/>
  <c r="V171" i="3"/>
  <c r="V294" i="3"/>
  <c r="V174" i="3"/>
  <c r="V38" i="3"/>
  <c r="V365" i="3"/>
  <c r="V69" i="3"/>
  <c r="V588" i="3"/>
  <c r="V817" i="3"/>
  <c r="U817" i="3" s="1"/>
  <c r="V424" i="3"/>
  <c r="V108" i="3"/>
  <c r="V256" i="3"/>
  <c r="V364" i="3"/>
  <c r="V508" i="3"/>
  <c r="V612" i="3"/>
  <c r="V668" i="3"/>
  <c r="U668" i="3" s="1"/>
  <c r="V804" i="3"/>
  <c r="U804" i="3" s="1"/>
  <c r="V828" i="3"/>
  <c r="U828" i="3" s="1"/>
  <c r="V164" i="3"/>
  <c r="V14" i="3"/>
  <c r="V46" i="3"/>
  <c r="V74" i="3"/>
  <c r="V102" i="3"/>
  <c r="V126" i="3"/>
  <c r="V146" i="3"/>
  <c r="V166" i="3"/>
  <c r="V194" i="3"/>
  <c r="V218" i="3"/>
  <c r="V242" i="3"/>
  <c r="V266" i="3"/>
  <c r="V416" i="3"/>
  <c r="V734" i="3"/>
  <c r="U734" i="3" s="1"/>
  <c r="V238" i="3"/>
  <c r="V71" i="3"/>
  <c r="V196" i="3"/>
  <c r="V320" i="3"/>
  <c r="V560" i="3"/>
  <c r="V644" i="3"/>
  <c r="U644" i="3" s="1"/>
  <c r="V676" i="3"/>
  <c r="U676" i="3" s="1"/>
  <c r="V812" i="3"/>
  <c r="U812" i="3" s="1"/>
  <c r="V852" i="3"/>
  <c r="U852" i="3" s="1"/>
  <c r="V10" i="3"/>
  <c r="V54" i="3"/>
  <c r="V90" i="3"/>
  <c r="V118" i="3"/>
  <c r="V150" i="3"/>
  <c r="V178" i="3"/>
  <c r="V214" i="3"/>
  <c r="V250" i="3"/>
  <c r="V274" i="3"/>
  <c r="V302" i="3"/>
  <c r="V538" i="3"/>
  <c r="V915" i="3"/>
  <c r="U915" i="3" s="1"/>
  <c r="V890" i="3"/>
  <c r="U890" i="3" s="1"/>
  <c r="V858" i="3"/>
  <c r="U858" i="3" s="1"/>
  <c r="V727" i="3"/>
  <c r="U727" i="3" s="1"/>
  <c r="V663" i="3"/>
  <c r="U663" i="3" s="1"/>
  <c r="V591" i="3"/>
  <c r="V190" i="3"/>
  <c r="V187" i="3"/>
  <c r="V28" i="3"/>
  <c r="V76" i="3"/>
  <c r="V112" i="3"/>
  <c r="V152" i="3"/>
  <c r="V192" i="3"/>
  <c r="V240" i="3"/>
  <c r="V312" i="3"/>
  <c r="V396" i="3"/>
  <c r="V472" i="3"/>
  <c r="V544" i="3"/>
  <c r="V657" i="3"/>
  <c r="U657" i="3" s="1"/>
  <c r="V923" i="3"/>
  <c r="U923" i="3" s="1"/>
  <c r="V32" i="3"/>
  <c r="V220" i="3"/>
  <c r="V392" i="3"/>
  <c r="V580" i="3"/>
  <c r="V652" i="3"/>
  <c r="U652" i="3" s="1"/>
  <c r="V716" i="3"/>
  <c r="U716" i="3" s="1"/>
  <c r="V740" i="3"/>
  <c r="U740" i="3" s="1"/>
  <c r="V26" i="3"/>
  <c r="V58" i="3"/>
  <c r="V94" i="3"/>
  <c r="V130" i="3"/>
  <c r="V158" i="3"/>
  <c r="V182" i="3"/>
  <c r="V222" i="3"/>
  <c r="V254" i="3"/>
  <c r="V282" i="3"/>
  <c r="V434" i="3"/>
  <c r="V554" i="3"/>
  <c r="V899" i="3"/>
  <c r="U899" i="3" s="1"/>
  <c r="V883" i="3"/>
  <c r="U883" i="3" s="1"/>
  <c r="V867" i="3"/>
  <c r="U867" i="3" s="1"/>
  <c r="V851" i="3"/>
  <c r="U851" i="3" s="1"/>
  <c r="V791" i="3"/>
  <c r="U791" i="3" s="1"/>
  <c r="V750" i="3"/>
  <c r="U750" i="3" s="1"/>
  <c r="V654" i="3"/>
  <c r="U654" i="3" s="1"/>
  <c r="V562" i="3"/>
  <c r="V7" i="3"/>
  <c r="V4" i="3"/>
  <c r="V44" i="3"/>
  <c r="V84" i="3"/>
  <c r="V120" i="3"/>
  <c r="V160" i="3"/>
  <c r="V200" i="3"/>
  <c r="V248" i="3"/>
  <c r="V344" i="3"/>
  <c r="V408" i="3"/>
  <c r="V492" i="3"/>
  <c r="V576" i="3"/>
  <c r="V840" i="3"/>
  <c r="U840" i="3" s="1"/>
  <c r="V868" i="3"/>
  <c r="U868" i="3" s="1"/>
  <c r="V624" i="3"/>
  <c r="C28" i="3"/>
  <c r="V645" i="3"/>
  <c r="U645" i="3" s="1"/>
  <c r="V681" i="3"/>
  <c r="U681" i="3" s="1"/>
  <c r="V789" i="3"/>
  <c r="U789" i="3" s="1"/>
  <c r="V689" i="3"/>
  <c r="U689" i="3" s="1"/>
  <c r="V548" i="3"/>
  <c r="V308" i="3"/>
  <c r="V628" i="3"/>
  <c r="V684" i="3"/>
  <c r="U684" i="3" s="1"/>
  <c r="V700" i="3"/>
  <c r="U700" i="3" s="1"/>
  <c r="V836" i="3"/>
  <c r="U836" i="3" s="1"/>
  <c r="V30" i="3"/>
  <c r="V110" i="3"/>
  <c r="V162" i="3"/>
  <c r="V230" i="3"/>
  <c r="V290" i="3"/>
  <c r="V924" i="3"/>
  <c r="U924" i="3" s="1"/>
  <c r="V892" i="3"/>
  <c r="U892" i="3" s="1"/>
  <c r="V860" i="3"/>
  <c r="U860" i="3" s="1"/>
  <c r="V15" i="3"/>
  <c r="V52" i="3"/>
  <c r="V136" i="3"/>
  <c r="V208" i="3"/>
  <c r="V360" i="3"/>
  <c r="V512" i="3"/>
  <c r="V632" i="3"/>
  <c r="V900" i="3"/>
  <c r="U900" i="3" s="1"/>
  <c r="V16" i="3"/>
  <c r="V425" i="3"/>
  <c r="V545" i="3"/>
  <c r="V585" i="3"/>
  <c r="V621" i="3"/>
  <c r="V713" i="3"/>
  <c r="U713" i="3" s="1"/>
  <c r="V741" i="3"/>
  <c r="U741" i="3" s="1"/>
  <c r="V749" i="3"/>
  <c r="U749" i="3" s="1"/>
  <c r="V773" i="3"/>
  <c r="U773" i="3" s="1"/>
  <c r="V797" i="3"/>
  <c r="U797" i="3" s="1"/>
  <c r="V821" i="3"/>
  <c r="U821" i="3" s="1"/>
  <c r="V829" i="3"/>
  <c r="U829" i="3" s="1"/>
  <c r="V841" i="3"/>
  <c r="U841" i="3" s="1"/>
  <c r="V869" i="3"/>
  <c r="U869" i="3" s="1"/>
  <c r="V909" i="3"/>
  <c r="U909" i="3" s="1"/>
  <c r="V933" i="3"/>
  <c r="U933" i="3" s="1"/>
  <c r="V913" i="3"/>
  <c r="U913" i="3" s="1"/>
  <c r="V849" i="3"/>
  <c r="U849" i="3" s="1"/>
  <c r="V592" i="3"/>
  <c r="V543" i="3"/>
  <c r="V476" i="3"/>
  <c r="V310" i="3"/>
  <c r="V334" i="3"/>
  <c r="V354" i="3"/>
  <c r="V374" i="3"/>
  <c r="V390" i="3"/>
  <c r="V414" i="3"/>
  <c r="V438" i="3"/>
  <c r="V454" i="3"/>
  <c r="V478" i="3"/>
  <c r="V502" i="3"/>
  <c r="V534" i="3"/>
  <c r="V566" i="3"/>
  <c r="V602" i="3"/>
  <c r="V650" i="3"/>
  <c r="U650" i="3" s="1"/>
  <c r="V690" i="3"/>
  <c r="U690" i="3" s="1"/>
  <c r="V551" i="3"/>
  <c r="V124" i="3"/>
  <c r="V468" i="3"/>
  <c r="V708" i="3"/>
  <c r="U708" i="3" s="1"/>
  <c r="V413" i="3"/>
  <c r="V537" i="3"/>
  <c r="V70" i="3"/>
  <c r="V134" i="3"/>
  <c r="V198" i="3"/>
  <c r="V258" i="3"/>
  <c r="V490" i="3"/>
  <c r="V908" i="3"/>
  <c r="U908" i="3" s="1"/>
  <c r="V876" i="3"/>
  <c r="U876" i="3" s="1"/>
  <c r="V530" i="3"/>
  <c r="V12" i="3"/>
  <c r="V88" i="3"/>
  <c r="V168" i="3"/>
  <c r="V284" i="3"/>
  <c r="V432" i="3"/>
  <c r="V584" i="3"/>
  <c r="V664" i="3"/>
  <c r="U664" i="3" s="1"/>
  <c r="V680" i="3"/>
  <c r="U680" i="3" s="1"/>
  <c r="V808" i="3"/>
  <c r="U808" i="3" s="1"/>
  <c r="V848" i="3"/>
  <c r="U848" i="3" s="1"/>
  <c r="V480" i="3"/>
  <c r="V947" i="3"/>
  <c r="U947" i="3" s="1"/>
  <c r="V285" i="3"/>
  <c r="V337" i="3"/>
  <c r="V393" i="3"/>
  <c r="V457" i="3"/>
  <c r="V569" i="3"/>
  <c r="V601" i="3"/>
  <c r="V649" i="3"/>
  <c r="U649" i="3" s="1"/>
  <c r="V709" i="3"/>
  <c r="U709" i="3" s="1"/>
  <c r="V717" i="3"/>
  <c r="U717" i="3" s="1"/>
  <c r="V745" i="3"/>
  <c r="U745" i="3" s="1"/>
  <c r="V793" i="3"/>
  <c r="U793" i="3" s="1"/>
  <c r="V805" i="3"/>
  <c r="U805" i="3" s="1"/>
  <c r="V853" i="3"/>
  <c r="U853" i="3" s="1"/>
  <c r="V937" i="3"/>
  <c r="U937" i="3" s="1"/>
  <c r="V5" i="3"/>
  <c r="V9" i="3"/>
  <c r="V17" i="3"/>
  <c r="V21" i="3"/>
  <c r="V25" i="3"/>
  <c r="V37" i="3"/>
  <c r="V41" i="3"/>
  <c r="V73" i="3"/>
  <c r="V105" i="3"/>
  <c r="V125" i="3"/>
  <c r="V129" i="3"/>
  <c r="V161" i="3"/>
  <c r="V193" i="3"/>
  <c r="V197" i="3"/>
  <c r="V221" i="3"/>
  <c r="V253" i="3"/>
  <c r="V257" i="3"/>
  <c r="V305" i="3"/>
  <c r="V341" i="3"/>
  <c r="V369" i="3"/>
  <c r="V485" i="3"/>
  <c r="R708" i="3"/>
  <c r="R951" i="3"/>
  <c r="V29" i="3"/>
  <c r="V49" i="3"/>
  <c r="V53" i="3"/>
  <c r="V57" i="3"/>
  <c r="V61" i="3"/>
  <c r="V85" i="3"/>
  <c r="V93" i="3"/>
  <c r="V97" i="3"/>
  <c r="V101" i="3"/>
  <c r="V117" i="3"/>
  <c r="V137" i="3"/>
  <c r="V149" i="3"/>
  <c r="V157" i="3"/>
  <c r="V165" i="3"/>
  <c r="V181" i="3"/>
  <c r="V185" i="3"/>
  <c r="V189" i="3"/>
  <c r="V217" i="3"/>
  <c r="V225" i="3"/>
  <c r="V229" i="3"/>
  <c r="V241" i="3"/>
  <c r="V249" i="3"/>
  <c r="V269" i="3"/>
  <c r="V273" i="3"/>
  <c r="V281" i="3"/>
  <c r="V301" i="3"/>
  <c r="V309" i="3"/>
  <c r="V317" i="3"/>
  <c r="V321" i="3"/>
  <c r="V333" i="3"/>
  <c r="V361" i="3"/>
  <c r="V373" i="3"/>
  <c r="V381" i="3"/>
  <c r="V401" i="3"/>
  <c r="V405" i="3"/>
  <c r="V445" i="3"/>
  <c r="V449" i="3"/>
  <c r="V461" i="3"/>
  <c r="V465" i="3"/>
  <c r="V489" i="3"/>
  <c r="V513" i="3"/>
  <c r="V517" i="3"/>
  <c r="V529" i="3"/>
  <c r="V553" i="3"/>
  <c r="V581" i="3"/>
  <c r="V605" i="3"/>
  <c r="V764" i="3"/>
  <c r="U764" i="3" s="1"/>
  <c r="R787" i="3"/>
  <c r="R924" i="3"/>
  <c r="V846" i="3"/>
  <c r="U846" i="3" s="1"/>
  <c r="V3" i="3"/>
  <c r="V11" i="3"/>
  <c r="V19" i="3"/>
  <c r="V23" i="3"/>
  <c r="V27" i="3"/>
  <c r="V31" i="3"/>
  <c r="V35" i="3"/>
  <c r="V39" i="3"/>
  <c r="V43" i="3"/>
  <c r="V51" i="3"/>
  <c r="V55" i="3"/>
  <c r="V59" i="3"/>
  <c r="V67" i="3"/>
  <c r="V75" i="3"/>
  <c r="V79" i="3"/>
  <c r="V87" i="3"/>
  <c r="V91" i="3"/>
  <c r="V99" i="3"/>
  <c r="V103" i="3"/>
  <c r="V107" i="3"/>
  <c r="V111" i="3"/>
  <c r="V119" i="3"/>
  <c r="V123" i="3"/>
  <c r="V127" i="3"/>
  <c r="V131" i="3"/>
  <c r="V139" i="3"/>
  <c r="V151" i="3"/>
  <c r="V159" i="3"/>
  <c r="V163" i="3"/>
  <c r="V167" i="3"/>
  <c r="V175" i="3"/>
  <c r="V183" i="3"/>
  <c r="V195" i="3"/>
  <c r="V199" i="3"/>
  <c r="V207" i="3"/>
  <c r="V599" i="3"/>
  <c r="V47" i="3"/>
  <c r="V95" i="3"/>
  <c r="V135" i="3"/>
  <c r="V143" i="3"/>
  <c r="V147" i="3"/>
  <c r="V179" i="3"/>
  <c r="V191" i="3"/>
  <c r="V640" i="3"/>
  <c r="U640" i="3" s="1"/>
  <c r="R640" i="3"/>
  <c r="R648" i="3"/>
  <c r="V648" i="3"/>
  <c r="U648" i="3" s="1"/>
  <c r="R675" i="3"/>
  <c r="V695" i="3"/>
  <c r="U695" i="3" s="1"/>
  <c r="R699" i="3"/>
  <c r="V699" i="3"/>
  <c r="U699" i="3" s="1"/>
  <c r="R755" i="3"/>
  <c r="V765" i="3"/>
  <c r="U765" i="3" s="1"/>
  <c r="R794" i="3"/>
  <c r="V794" i="3"/>
  <c r="U794" i="3" s="1"/>
  <c r="V823" i="3"/>
  <c r="U823" i="3" s="1"/>
  <c r="R823" i="3"/>
  <c r="V839" i="3"/>
  <c r="U839" i="3" s="1"/>
  <c r="R839" i="3"/>
  <c r="R843" i="3"/>
  <c r="V843" i="3"/>
  <c r="U843" i="3" s="1"/>
  <c r="R855" i="3"/>
  <c r="V855" i="3"/>
  <c r="U855" i="3" s="1"/>
  <c r="R885" i="3"/>
  <c r="V885" i="3"/>
  <c r="U885" i="3" s="1"/>
  <c r="R903" i="3"/>
  <c r="V921" i="3"/>
  <c r="U921" i="3" s="1"/>
  <c r="R921" i="3"/>
  <c r="V944" i="3"/>
  <c r="U944" i="3" s="1"/>
  <c r="V623" i="3"/>
  <c r="V831" i="3"/>
  <c r="U831" i="3" s="1"/>
  <c r="V903" i="3"/>
  <c r="U903" i="3" s="1"/>
  <c r="R695" i="3"/>
  <c r="V675" i="3"/>
  <c r="U675" i="3" s="1"/>
  <c r="V63" i="3"/>
  <c r="V83" i="3"/>
  <c r="V115" i="3"/>
  <c r="V155" i="3"/>
  <c r="R636" i="3"/>
  <c r="R644" i="3"/>
  <c r="V661" i="3"/>
  <c r="U661" i="3" s="1"/>
  <c r="R685" i="3"/>
  <c r="V685" i="3"/>
  <c r="U685" i="3" s="1"/>
  <c r="R703" i="3"/>
  <c r="V711" i="3"/>
  <c r="U711" i="3" s="1"/>
  <c r="R715" i="3"/>
  <c r="V715" i="3"/>
  <c r="U715" i="3" s="1"/>
  <c r="R722" i="3"/>
  <c r="R761" i="3"/>
  <c r="V761" i="3"/>
  <c r="U761" i="3" s="1"/>
  <c r="R769" i="3"/>
  <c r="V769" i="3"/>
  <c r="U769" i="3" s="1"/>
  <c r="V777" i="3"/>
  <c r="U777" i="3" s="1"/>
  <c r="V784" i="3"/>
  <c r="U784" i="3" s="1"/>
  <c r="R784" i="3"/>
  <c r="R810" i="3"/>
  <c r="V810" i="3"/>
  <c r="U810" i="3" s="1"/>
  <c r="R827" i="3"/>
  <c r="V827" i="3"/>
  <c r="U827" i="3" s="1"/>
  <c r="V864" i="3"/>
  <c r="U864" i="3" s="1"/>
  <c r="R864" i="3"/>
  <c r="R894" i="3"/>
  <c r="R917" i="3"/>
  <c r="V930" i="3"/>
  <c r="U930" i="3" s="1"/>
  <c r="R930" i="3"/>
  <c r="R939" i="3"/>
  <c r="R952" i="3"/>
  <c r="V952" i="3"/>
  <c r="U952" i="3" s="1"/>
  <c r="C24" i="3"/>
  <c r="V939" i="3"/>
  <c r="U939" i="3" s="1"/>
  <c r="V755" i="3"/>
  <c r="U755" i="3" s="1"/>
  <c r="V611" i="3"/>
  <c r="R846" i="3"/>
  <c r="V722" i="3"/>
  <c r="U722" i="3" s="1"/>
  <c r="V917" i="3"/>
  <c r="U917" i="3" s="1"/>
  <c r="R777" i="3"/>
  <c r="R944" i="3"/>
  <c r="V718" i="3"/>
  <c r="U718" i="3" s="1"/>
  <c r="V636" i="3"/>
  <c r="U636" i="3" s="1"/>
  <c r="V216" i="3"/>
  <c r="V352" i="3"/>
  <c r="V412" i="3"/>
  <c r="V702" i="3"/>
  <c r="U702" i="3" s="1"/>
  <c r="V766" i="3"/>
  <c r="U766" i="3" s="1"/>
  <c r="V830" i="3"/>
  <c r="U830" i="3" s="1"/>
  <c r="V875" i="3"/>
  <c r="U875" i="3" s="1"/>
  <c r="V905" i="3"/>
  <c r="U905" i="3" s="1"/>
  <c r="V514" i="3"/>
  <c r="V798" i="3"/>
  <c r="U798" i="3" s="1"/>
  <c r="V92" i="3"/>
  <c r="V244" i="3"/>
  <c r="V384" i="3"/>
  <c r="V932" i="3"/>
  <c r="U932" i="3" s="1"/>
  <c r="V272" i="3"/>
  <c r="V589" i="3"/>
  <c r="V597" i="3"/>
  <c r="V753" i="3"/>
  <c r="U753" i="3" s="1"/>
  <c r="V546" i="3"/>
  <c r="V606" i="3"/>
  <c r="V882" i="3"/>
  <c r="U882" i="3" s="1"/>
  <c r="V857" i="3"/>
  <c r="U857" i="3" s="1"/>
  <c r="V615" i="3"/>
  <c r="V743" i="3"/>
  <c r="U743" i="3" s="1"/>
  <c r="V942" i="3"/>
  <c r="U942" i="3" s="1"/>
  <c r="V440" i="3"/>
  <c r="V516" i="3"/>
  <c r="V552" i="3"/>
  <c r="V704" i="3"/>
  <c r="U704" i="3" s="1"/>
  <c r="V736" i="3"/>
  <c r="U736" i="3" s="1"/>
  <c r="V768" i="3"/>
  <c r="U768" i="3" s="1"/>
  <c r="V800" i="3"/>
  <c r="U800" i="3" s="1"/>
  <c r="V24" i="3"/>
  <c r="V56" i="3"/>
  <c r="V100" i="3"/>
  <c r="V132" i="3"/>
  <c r="V188" i="3"/>
  <c r="V228" i="3"/>
  <c r="V264" i="3"/>
  <c r="V288" i="3"/>
  <c r="V316" i="3"/>
  <c r="V340" i="3"/>
  <c r="V372" i="3"/>
  <c r="V420" i="3"/>
  <c r="V464" i="3"/>
  <c r="V524" i="3"/>
  <c r="V596" i="3"/>
  <c r="V148" i="3"/>
  <c r="V388" i="3"/>
  <c r="V370" i="3"/>
  <c r="V647" i="3"/>
  <c r="U647" i="3" s="1"/>
  <c r="V721" i="3"/>
  <c r="U721" i="3" s="1"/>
  <c r="V914" i="3"/>
  <c r="U914" i="3" s="1"/>
  <c r="V326" i="3"/>
  <c r="V850" i="3"/>
  <c r="U850" i="3" s="1"/>
  <c r="V873" i="3"/>
  <c r="U873" i="3" s="1"/>
  <c r="V595" i="3"/>
  <c r="V679" i="3"/>
  <c r="U679" i="3" s="1"/>
  <c r="V807" i="3"/>
  <c r="U807" i="3" s="1"/>
  <c r="V426" i="3"/>
  <c r="V488" i="3"/>
  <c r="V536" i="3"/>
  <c r="V608" i="3"/>
  <c r="V672" i="3"/>
  <c r="U672" i="3" s="1"/>
  <c r="V752" i="3"/>
  <c r="U752" i="3" s="1"/>
  <c r="V832" i="3"/>
  <c r="U832" i="3" s="1"/>
  <c r="V907" i="3"/>
  <c r="U907" i="3" s="1"/>
  <c r="V943" i="3"/>
  <c r="U943" i="3" s="1"/>
  <c r="V891" i="3"/>
  <c r="U891" i="3" s="1"/>
  <c r="V40" i="3"/>
  <c r="V72" i="3"/>
  <c r="V116" i="3"/>
  <c r="V172" i="3"/>
  <c r="V204" i="3"/>
  <c r="V252" i="3"/>
  <c r="V276" i="3"/>
  <c r="V300" i="3"/>
  <c r="V328" i="3"/>
  <c r="V356" i="3"/>
  <c r="V400" i="3"/>
  <c r="V444" i="3"/>
  <c r="V484" i="3"/>
  <c r="V556" i="3"/>
  <c r="V692" i="3"/>
  <c r="U692" i="3" s="1"/>
  <c r="V380" i="3"/>
  <c r="V929" i="3"/>
  <c r="U929" i="3" s="1"/>
  <c r="V583" i="3"/>
  <c r="V889" i="3"/>
  <c r="U889" i="3" s="1"/>
  <c r="V582" i="3"/>
  <c r="V448" i="3"/>
  <c r="V568" i="3"/>
  <c r="V847" i="3"/>
  <c r="U847" i="3" s="1"/>
  <c r="V64" i="3"/>
  <c r="V140" i="3"/>
  <c r="V236" i="3"/>
  <c r="V292" i="3"/>
  <c r="V348" i="3"/>
  <c r="V428" i="3"/>
  <c r="V528" i="3"/>
  <c r="V660" i="3"/>
  <c r="U660" i="3" s="1"/>
  <c r="V724" i="3"/>
  <c r="U724" i="3" s="1"/>
  <c r="V756" i="3"/>
  <c r="U756" i="3" s="1"/>
  <c r="V788" i="3"/>
  <c r="U788" i="3" s="1"/>
  <c r="V820" i="3"/>
  <c r="U820" i="3" s="1"/>
  <c r="V940" i="3"/>
  <c r="U940" i="3" s="1"/>
  <c r="V948" i="3"/>
  <c r="U948" i="3" s="1"/>
  <c r="V884" i="3"/>
  <c r="U884" i="3" s="1"/>
  <c r="V18" i="3"/>
  <c r="V34" i="3"/>
  <c r="V50" i="3"/>
  <c r="V66" i="3"/>
  <c r="V82" i="3"/>
  <c r="V98" i="3"/>
  <c r="V13" i="3"/>
  <c r="V45" i="3"/>
  <c r="V77" i="3"/>
  <c r="V109" i="3"/>
  <c r="V141" i="3"/>
  <c r="V173" i="3"/>
  <c r="V201" i="3"/>
  <c r="V233" i="3"/>
  <c r="V261" i="3"/>
  <c r="V293" i="3"/>
  <c r="V325" i="3"/>
  <c r="V357" i="3"/>
  <c r="V389" i="3"/>
  <c r="V421" i="3"/>
  <c r="V453" i="3"/>
  <c r="V481" i="3"/>
  <c r="V493" i="3"/>
  <c r="V501" i="3"/>
  <c r="V509" i="3"/>
  <c r="V521" i="3"/>
  <c r="V525" i="3"/>
  <c r="V541" i="3"/>
  <c r="V549" i="3"/>
  <c r="V557" i="3"/>
  <c r="V613" i="3"/>
  <c r="V565" i="3"/>
  <c r="V477" i="3"/>
  <c r="V441" i="3"/>
  <c r="V409" i="3"/>
  <c r="V377" i="3"/>
  <c r="V345" i="3"/>
  <c r="V313" i="3"/>
  <c r="V277" i="3"/>
  <c r="V245" i="3"/>
  <c r="V213" i="3"/>
  <c r="V177" i="3"/>
  <c r="V145" i="3"/>
  <c r="V113" i="3"/>
  <c r="V81" i="3"/>
  <c r="V296" i="3"/>
  <c r="V600" i="3"/>
  <c r="V936" i="3"/>
  <c r="U936" i="3" s="1"/>
  <c r="V928" i="3"/>
  <c r="U928" i="3" s="1"/>
  <c r="V920" i="3"/>
  <c r="U920" i="3" s="1"/>
  <c r="V912" i="3"/>
  <c r="U912" i="3" s="1"/>
  <c r="V904" i="3"/>
  <c r="U904" i="3" s="1"/>
  <c r="V896" i="3"/>
  <c r="U896" i="3" s="1"/>
  <c r="V888" i="3"/>
  <c r="U888" i="3" s="1"/>
  <c r="V880" i="3"/>
  <c r="U880" i="3" s="1"/>
  <c r="V872" i="3"/>
  <c r="U872" i="3" s="1"/>
  <c r="V856" i="3"/>
  <c r="U856" i="3" s="1"/>
  <c r="V572" i="3"/>
  <c r="V496" i="3"/>
  <c r="V436" i="3"/>
  <c r="V376" i="3"/>
  <c r="V324" i="3"/>
  <c r="V260" i="3"/>
  <c r="V212" i="3"/>
  <c r="V184" i="3"/>
  <c r="V156" i="3"/>
  <c r="V128" i="3"/>
  <c r="V96" i="3"/>
  <c r="V68" i="3"/>
  <c r="V36" i="3"/>
  <c r="V8" i="3"/>
  <c r="V402" i="3"/>
  <c r="V603" i="3"/>
  <c r="V631" i="3"/>
  <c r="V686" i="3"/>
  <c r="U686" i="3" s="1"/>
  <c r="V759" i="3"/>
  <c r="U759" i="3" s="1"/>
  <c r="V814" i="3"/>
  <c r="U814" i="3" s="1"/>
  <c r="V570" i="3"/>
  <c r="V506" i="3"/>
  <c r="V298" i="3"/>
  <c r="V278" i="3"/>
  <c r="V262" i="3"/>
  <c r="V246" i="3"/>
  <c r="V226" i="3"/>
  <c r="V206" i="3"/>
  <c r="V186" i="3"/>
  <c r="V170" i="3"/>
  <c r="V154" i="3"/>
  <c r="V138" i="3"/>
  <c r="V122" i="3"/>
  <c r="V106" i="3"/>
  <c r="V86" i="3"/>
  <c r="V62" i="3"/>
  <c r="V42" i="3"/>
  <c r="V22" i="3"/>
  <c r="V573" i="3"/>
  <c r="V533" i="3"/>
  <c r="V505" i="3"/>
  <c r="V473" i="3"/>
  <c r="V437" i="3"/>
  <c r="V397" i="3"/>
  <c r="V349" i="3"/>
  <c r="V688" i="3"/>
  <c r="U688" i="3" s="1"/>
  <c r="V916" i="3"/>
  <c r="U916" i="3" s="1"/>
  <c r="V796" i="3"/>
  <c r="U796" i="3" s="1"/>
  <c r="V772" i="3"/>
  <c r="U772" i="3" s="1"/>
  <c r="V748" i="3"/>
  <c r="U748" i="3" s="1"/>
  <c r="V620" i="3"/>
  <c r="V456" i="3"/>
  <c r="V332" i="3"/>
  <c r="V268" i="3"/>
  <c r="V180" i="3"/>
  <c r="V48" i="3"/>
  <c r="V859" i="3"/>
  <c r="U859" i="3" s="1"/>
  <c r="V519" i="3"/>
  <c r="V898" i="3"/>
  <c r="U898" i="3" s="1"/>
  <c r="V504" i="3"/>
  <c r="V466" i="3"/>
  <c r="V785" i="3"/>
  <c r="U785" i="3" s="1"/>
  <c r="V625" i="3"/>
  <c r="V638" i="3"/>
  <c r="U638" i="3" s="1"/>
  <c r="R691" i="3"/>
  <c r="V720" i="3"/>
  <c r="U720" i="3" s="1"/>
  <c r="V775" i="3"/>
  <c r="U775" i="3" s="1"/>
  <c r="R819" i="3"/>
  <c r="R862" i="3"/>
  <c r="V866" i="3"/>
  <c r="U866" i="3" s="1"/>
  <c r="R878" i="3"/>
  <c r="R937" i="3"/>
  <c r="V495" i="3"/>
  <c r="V503" i="3"/>
  <c r="V527" i="3"/>
  <c r="V535" i="3"/>
  <c r="V559" i="3"/>
  <c r="V567" i="3"/>
  <c r="V670" i="3"/>
  <c r="U670" i="3" s="1"/>
  <c r="R854" i="3"/>
  <c r="R867" i="3"/>
  <c r="V594" i="3"/>
  <c r="R778" i="3"/>
  <c r="R918" i="3"/>
  <c r="D22" i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F4" i="2"/>
  <c r="G4" i="2" s="1"/>
  <c r="F7" i="2"/>
  <c r="F9" i="2"/>
  <c r="F21" i="2"/>
  <c r="F18" i="2"/>
  <c r="F10" i="2"/>
  <c r="F19" i="2"/>
  <c r="F20" i="2"/>
  <c r="F6" i="2"/>
  <c r="F14" i="2"/>
  <c r="F5" i="2"/>
  <c r="F15" i="2"/>
  <c r="F17" i="2"/>
  <c r="F11" i="2"/>
  <c r="F3" i="3"/>
  <c r="G3" i="3" s="1"/>
  <c r="G4" i="3" s="1"/>
  <c r="D24" i="3"/>
  <c r="D22" i="2"/>
  <c r="H3" i="1"/>
  <c r="G5" i="2" l="1"/>
  <c r="G6" i="2" s="1"/>
  <c r="G7" i="2" s="1"/>
  <c r="G8" i="2" s="1"/>
  <c r="G9" i="2" s="1"/>
  <c r="G10" i="2" s="1"/>
  <c r="G11" i="2" s="1"/>
  <c r="G5" i="3"/>
  <c r="R12" i="3"/>
  <c r="R22" i="3"/>
  <c r="R29" i="3"/>
  <c r="R17" i="3"/>
  <c r="R13" i="3"/>
  <c r="R6" i="3"/>
  <c r="R24" i="3"/>
  <c r="R10" i="3"/>
  <c r="R18" i="3"/>
  <c r="R21" i="3"/>
  <c r="R25" i="3"/>
  <c r="R14" i="3"/>
  <c r="R9" i="3"/>
  <c r="R23" i="3"/>
  <c r="R20" i="3"/>
  <c r="R16" i="3"/>
  <c r="R30" i="3"/>
  <c r="R5" i="3"/>
  <c r="R4" i="3"/>
  <c r="R26" i="3"/>
  <c r="R8" i="3"/>
  <c r="R31" i="3"/>
  <c r="R28" i="3"/>
  <c r="R27" i="3"/>
  <c r="R32" i="3"/>
  <c r="R7" i="3"/>
  <c r="R19" i="3"/>
  <c r="R11" i="3"/>
  <c r="R3" i="3"/>
  <c r="R15" i="3"/>
  <c r="R34" i="3"/>
  <c r="R54" i="3"/>
  <c r="R45" i="3"/>
  <c r="R53" i="3"/>
  <c r="R41" i="3"/>
  <c r="R49" i="3"/>
  <c r="R33" i="3"/>
  <c r="R42" i="3"/>
  <c r="R50" i="3"/>
  <c r="R60" i="3"/>
  <c r="R62" i="3"/>
  <c r="R52" i="3"/>
  <c r="R57" i="3"/>
  <c r="R58" i="3"/>
  <c r="R38" i="3"/>
  <c r="R44" i="3"/>
  <c r="R36" i="3"/>
  <c r="R59" i="3"/>
  <c r="R43" i="3"/>
  <c r="R56" i="3"/>
  <c r="R35" i="3"/>
  <c r="R47" i="3"/>
  <c r="R55" i="3"/>
  <c r="I3" i="1"/>
  <c r="H4" i="1"/>
  <c r="H3" i="2"/>
  <c r="H4" i="2" s="1"/>
  <c r="I4" i="2" s="1"/>
  <c r="H3" i="3"/>
  <c r="G12" i="2" l="1"/>
  <c r="G13" i="2" s="1"/>
  <c r="G14" i="2" s="1"/>
  <c r="G15" i="2" s="1"/>
  <c r="G16" i="2" s="1"/>
  <c r="G17" i="2" s="1"/>
  <c r="G18" i="2" s="1"/>
  <c r="G19" i="2" s="1"/>
  <c r="G20" i="2" s="1"/>
  <c r="G21" i="2" s="1"/>
  <c r="T30" i="3"/>
  <c r="H4" i="3"/>
  <c r="I4" i="3" s="1"/>
  <c r="S23" i="3"/>
  <c r="T23" i="3" s="1"/>
  <c r="S28" i="3"/>
  <c r="T28" i="3" s="1"/>
  <c r="S22" i="3"/>
  <c r="T22" i="3" s="1"/>
  <c r="S29" i="3"/>
  <c r="T29" i="3" s="1"/>
  <c r="S31" i="3"/>
  <c r="T31" i="3" s="1"/>
  <c r="S20" i="3"/>
  <c r="T20" i="3" s="1"/>
  <c r="S19" i="3"/>
  <c r="T19" i="3" s="1"/>
  <c r="S32" i="3"/>
  <c r="T32" i="3" s="1"/>
  <c r="S21" i="3"/>
  <c r="T21" i="3" s="1"/>
  <c r="S27" i="3"/>
  <c r="T27" i="3" s="1"/>
  <c r="S24" i="3"/>
  <c r="T24" i="3" s="1"/>
  <c r="S30" i="3"/>
  <c r="S25" i="3"/>
  <c r="T25" i="3" s="1"/>
  <c r="S26" i="3"/>
  <c r="T26" i="3" s="1"/>
  <c r="G6" i="3"/>
  <c r="R109" i="3" s="1"/>
  <c r="R39" i="3"/>
  <c r="R46" i="3"/>
  <c r="R51" i="3"/>
  <c r="R37" i="3"/>
  <c r="R61" i="3"/>
  <c r="R48" i="3"/>
  <c r="R40" i="3"/>
  <c r="R69" i="3"/>
  <c r="R86" i="3"/>
  <c r="R80" i="3"/>
  <c r="R90" i="3"/>
  <c r="R84" i="3"/>
  <c r="R66" i="3"/>
  <c r="R71" i="3"/>
  <c r="R83" i="3"/>
  <c r="R82" i="3"/>
  <c r="R65" i="3"/>
  <c r="R72" i="3"/>
  <c r="R79" i="3"/>
  <c r="R88" i="3"/>
  <c r="R91" i="3"/>
  <c r="R87" i="3"/>
  <c r="R85" i="3"/>
  <c r="R73" i="3"/>
  <c r="R89" i="3"/>
  <c r="R76" i="3"/>
  <c r="R68" i="3"/>
  <c r="R92" i="3"/>
  <c r="R75" i="3"/>
  <c r="R70" i="3"/>
  <c r="R64" i="3"/>
  <c r="R81" i="3"/>
  <c r="R77" i="3"/>
  <c r="R78" i="3"/>
  <c r="R67" i="3"/>
  <c r="R74" i="3"/>
  <c r="R63" i="3"/>
  <c r="I4" i="1"/>
  <c r="H5" i="1"/>
  <c r="S10" i="3"/>
  <c r="S5" i="3"/>
  <c r="S4" i="3"/>
  <c r="S7" i="3"/>
  <c r="S15" i="3"/>
  <c r="S6" i="3"/>
  <c r="S17" i="3"/>
  <c r="S16" i="3"/>
  <c r="I3" i="3"/>
  <c r="S11" i="3"/>
  <c r="S18" i="3"/>
  <c r="S13" i="3"/>
  <c r="S12" i="3"/>
  <c r="S3" i="3"/>
  <c r="S14" i="3"/>
  <c r="S8" i="3"/>
  <c r="S9" i="3"/>
  <c r="H5" i="2"/>
  <c r="I3" i="2"/>
  <c r="C24" i="2" l="1"/>
  <c r="N2" i="2" s="1"/>
  <c r="R99" i="3"/>
  <c r="R101" i="3"/>
  <c r="H5" i="3"/>
  <c r="S35" i="3"/>
  <c r="T35" i="3" s="1"/>
  <c r="S55" i="3"/>
  <c r="T55" i="3" s="1"/>
  <c r="S44" i="3"/>
  <c r="T44" i="3" s="1"/>
  <c r="S34" i="3"/>
  <c r="T34" i="3" s="1"/>
  <c r="S54" i="3"/>
  <c r="T54" i="3" s="1"/>
  <c r="S45" i="3"/>
  <c r="T45" i="3" s="1"/>
  <c r="S61" i="3"/>
  <c r="T61" i="3" s="1"/>
  <c r="S46" i="3"/>
  <c r="T46" i="3" s="1"/>
  <c r="S60" i="3"/>
  <c r="T60" i="3" s="1"/>
  <c r="S33" i="3"/>
  <c r="T33" i="3" s="1"/>
  <c r="S38" i="3"/>
  <c r="T38" i="3" s="1"/>
  <c r="S62" i="3"/>
  <c r="T62" i="3" s="1"/>
  <c r="S59" i="3"/>
  <c r="T59" i="3" s="1"/>
  <c r="S47" i="3"/>
  <c r="T47" i="3" s="1"/>
  <c r="S42" i="3"/>
  <c r="T42" i="3" s="1"/>
  <c r="S36" i="3"/>
  <c r="T36" i="3" s="1"/>
  <c r="S41" i="3"/>
  <c r="T41" i="3" s="1"/>
  <c r="S57" i="3"/>
  <c r="T57" i="3" s="1"/>
  <c r="S43" i="3"/>
  <c r="T43" i="3" s="1"/>
  <c r="S56" i="3"/>
  <c r="T56" i="3" s="1"/>
  <c r="S58" i="3"/>
  <c r="T58" i="3" s="1"/>
  <c r="S48" i="3"/>
  <c r="T48" i="3" s="1"/>
  <c r="S49" i="3"/>
  <c r="T49" i="3" s="1"/>
  <c r="S51" i="3"/>
  <c r="T51" i="3" s="1"/>
  <c r="S39" i="3"/>
  <c r="T39" i="3" s="1"/>
  <c r="S40" i="3"/>
  <c r="T40" i="3" s="1"/>
  <c r="S50" i="3"/>
  <c r="T50" i="3" s="1"/>
  <c r="S52" i="3"/>
  <c r="T52" i="3" s="1"/>
  <c r="S37" i="3"/>
  <c r="T37" i="3" s="1"/>
  <c r="S53" i="3"/>
  <c r="T53" i="3" s="1"/>
  <c r="R95" i="3"/>
  <c r="R100" i="3"/>
  <c r="R115" i="3"/>
  <c r="R121" i="3"/>
  <c r="R96" i="3"/>
  <c r="R104" i="3"/>
  <c r="R111" i="3"/>
  <c r="R122" i="3"/>
  <c r="R98" i="3"/>
  <c r="R118" i="3"/>
  <c r="R94" i="3"/>
  <c r="R105" i="3"/>
  <c r="G7" i="3"/>
  <c r="R125" i="3" s="1"/>
  <c r="R107" i="3"/>
  <c r="R117" i="3"/>
  <c r="R120" i="3"/>
  <c r="R103" i="3"/>
  <c r="R106" i="3"/>
  <c r="R97" i="3"/>
  <c r="R108" i="3"/>
  <c r="R147" i="3"/>
  <c r="R119" i="3"/>
  <c r="R114" i="3"/>
  <c r="R110" i="3"/>
  <c r="R112" i="3"/>
  <c r="R93" i="3"/>
  <c r="R113" i="3"/>
  <c r="R102" i="3"/>
  <c r="R116" i="3"/>
  <c r="I5" i="2"/>
  <c r="H6" i="2"/>
  <c r="T12" i="3"/>
  <c r="T6" i="3"/>
  <c r="T4" i="3"/>
  <c r="T10" i="3"/>
  <c r="T9" i="3"/>
  <c r="T8" i="3"/>
  <c r="T13" i="3"/>
  <c r="T16" i="3"/>
  <c r="T14" i="3"/>
  <c r="T18" i="3"/>
  <c r="T15" i="3"/>
  <c r="T5" i="3"/>
  <c r="I5" i="1"/>
  <c r="H6" i="1"/>
  <c r="T3" i="3"/>
  <c r="T11" i="3"/>
  <c r="T17" i="3"/>
  <c r="T7" i="3"/>
  <c r="R131" i="3" l="1"/>
  <c r="H6" i="3"/>
  <c r="S67" i="3"/>
  <c r="T67" i="3" s="1"/>
  <c r="S87" i="3"/>
  <c r="T87" i="3" s="1"/>
  <c r="S66" i="3"/>
  <c r="T66" i="3" s="1"/>
  <c r="S86" i="3"/>
  <c r="T86" i="3" s="1"/>
  <c r="S76" i="3"/>
  <c r="T76" i="3" s="1"/>
  <c r="S77" i="3"/>
  <c r="T77" i="3" s="1"/>
  <c r="S75" i="3"/>
  <c r="T75" i="3" s="1"/>
  <c r="S80" i="3"/>
  <c r="T80" i="3" s="1"/>
  <c r="S90" i="3"/>
  <c r="T90" i="3" s="1"/>
  <c r="S65" i="3"/>
  <c r="T65" i="3" s="1"/>
  <c r="S83" i="3"/>
  <c r="T83" i="3" s="1"/>
  <c r="S71" i="3"/>
  <c r="T71" i="3" s="1"/>
  <c r="S64" i="3"/>
  <c r="T64" i="3" s="1"/>
  <c r="S82" i="3"/>
  <c r="T82" i="3" s="1"/>
  <c r="S72" i="3"/>
  <c r="T72" i="3" s="1"/>
  <c r="S91" i="3"/>
  <c r="T91" i="3" s="1"/>
  <c r="S79" i="3"/>
  <c r="T79" i="3" s="1"/>
  <c r="S68" i="3"/>
  <c r="T68" i="3" s="1"/>
  <c r="S74" i="3"/>
  <c r="T74" i="3" s="1"/>
  <c r="S73" i="3"/>
  <c r="T73" i="3" s="1"/>
  <c r="S89" i="3"/>
  <c r="T89" i="3" s="1"/>
  <c r="S63" i="3"/>
  <c r="T63" i="3" s="1"/>
  <c r="S78" i="3"/>
  <c r="T78" i="3" s="1"/>
  <c r="S88" i="3"/>
  <c r="T88" i="3" s="1"/>
  <c r="S81" i="3"/>
  <c r="T81" i="3" s="1"/>
  <c r="S84" i="3"/>
  <c r="T84" i="3" s="1"/>
  <c r="S70" i="3"/>
  <c r="T70" i="3" s="1"/>
  <c r="S92" i="3"/>
  <c r="T92" i="3" s="1"/>
  <c r="S85" i="3"/>
  <c r="T85" i="3" s="1"/>
  <c r="S69" i="3"/>
  <c r="T69" i="3" s="1"/>
  <c r="I5" i="3"/>
  <c r="R126" i="3"/>
  <c r="R141" i="3"/>
  <c r="R142" i="3"/>
  <c r="R123" i="3"/>
  <c r="R150" i="3"/>
  <c r="G8" i="3"/>
  <c r="R152" i="3"/>
  <c r="R130" i="3"/>
  <c r="R151" i="3"/>
  <c r="R148" i="3"/>
  <c r="R144" i="3"/>
  <c r="R143" i="3"/>
  <c r="R129" i="3"/>
  <c r="R128" i="3"/>
  <c r="R140" i="3"/>
  <c r="R127" i="3"/>
  <c r="R132" i="3"/>
  <c r="R137" i="3"/>
  <c r="R149" i="3"/>
  <c r="R139" i="3"/>
  <c r="R134" i="3"/>
  <c r="R124" i="3"/>
  <c r="R135" i="3"/>
  <c r="R136" i="3"/>
  <c r="R133" i="3"/>
  <c r="R146" i="3"/>
  <c r="R145" i="3"/>
  <c r="R138" i="3"/>
  <c r="I6" i="2"/>
  <c r="H7" i="2"/>
  <c r="I6" i="1"/>
  <c r="H7" i="1"/>
  <c r="H7" i="3" l="1"/>
  <c r="S99" i="3"/>
  <c r="T99" i="3" s="1"/>
  <c r="S119" i="3"/>
  <c r="T119" i="3" s="1"/>
  <c r="S96" i="3"/>
  <c r="T96" i="3" s="1"/>
  <c r="S116" i="3"/>
  <c r="T116" i="3" s="1"/>
  <c r="S98" i="3"/>
  <c r="T98" i="3" s="1"/>
  <c r="S118" i="3"/>
  <c r="T118" i="3" s="1"/>
  <c r="S104" i="3"/>
  <c r="T104" i="3" s="1"/>
  <c r="S93" i="3"/>
  <c r="T93" i="3" s="1"/>
  <c r="S109" i="3"/>
  <c r="T109" i="3" s="1"/>
  <c r="S107" i="3"/>
  <c r="T107" i="3" s="1"/>
  <c r="S95" i="3"/>
  <c r="T95" i="3" s="1"/>
  <c r="S110" i="3"/>
  <c r="T110" i="3" s="1"/>
  <c r="S97" i="3"/>
  <c r="T97" i="3" s="1"/>
  <c r="S114" i="3"/>
  <c r="T114" i="3" s="1"/>
  <c r="S108" i="3"/>
  <c r="T108" i="3" s="1"/>
  <c r="S111" i="3"/>
  <c r="T111" i="3" s="1"/>
  <c r="S112" i="3"/>
  <c r="T112" i="3" s="1"/>
  <c r="S94" i="3"/>
  <c r="T94" i="3" s="1"/>
  <c r="S106" i="3"/>
  <c r="T106" i="3" s="1"/>
  <c r="S120" i="3"/>
  <c r="T120" i="3" s="1"/>
  <c r="S105" i="3"/>
  <c r="T105" i="3" s="1"/>
  <c r="S121" i="3"/>
  <c r="T121" i="3" s="1"/>
  <c r="S100" i="3"/>
  <c r="T100" i="3" s="1"/>
  <c r="S122" i="3"/>
  <c r="T122" i="3" s="1"/>
  <c r="S113" i="3"/>
  <c r="T113" i="3" s="1"/>
  <c r="S115" i="3"/>
  <c r="T115" i="3" s="1"/>
  <c r="S103" i="3"/>
  <c r="T103" i="3" s="1"/>
  <c r="S102" i="3"/>
  <c r="T102" i="3" s="1"/>
  <c r="S101" i="3"/>
  <c r="T101" i="3" s="1"/>
  <c r="S117" i="3"/>
  <c r="T117" i="3" s="1"/>
  <c r="I6" i="3"/>
  <c r="G9" i="3"/>
  <c r="R165" i="3"/>
  <c r="R181" i="3"/>
  <c r="R170" i="3"/>
  <c r="R177" i="3"/>
  <c r="R153" i="3"/>
  <c r="R182" i="3"/>
  <c r="R160" i="3"/>
  <c r="R178" i="3"/>
  <c r="R180" i="3"/>
  <c r="R163" i="3"/>
  <c r="R158" i="3"/>
  <c r="R168" i="3"/>
  <c r="R154" i="3"/>
  <c r="R155" i="3"/>
  <c r="R156" i="3"/>
  <c r="R159" i="3"/>
  <c r="R167" i="3"/>
  <c r="R166" i="3"/>
  <c r="R179" i="3"/>
  <c r="R174" i="3"/>
  <c r="R175" i="3"/>
  <c r="R176" i="3"/>
  <c r="R173" i="3"/>
  <c r="R169" i="3"/>
  <c r="R172" i="3"/>
  <c r="R164" i="3"/>
  <c r="R162" i="3"/>
  <c r="R161" i="3"/>
  <c r="R171" i="3"/>
  <c r="R157" i="3"/>
  <c r="I7" i="1"/>
  <c r="H8" i="1"/>
  <c r="I7" i="2"/>
  <c r="H8" i="2"/>
  <c r="H8" i="3" l="1"/>
  <c r="S131" i="3"/>
  <c r="T131" i="3" s="1"/>
  <c r="S151" i="3"/>
  <c r="T151" i="3" s="1"/>
  <c r="S130" i="3"/>
  <c r="T130" i="3" s="1"/>
  <c r="S150" i="3"/>
  <c r="T150" i="3" s="1"/>
  <c r="S140" i="3"/>
  <c r="T140" i="3" s="1"/>
  <c r="S125" i="3"/>
  <c r="T125" i="3" s="1"/>
  <c r="S141" i="3"/>
  <c r="T141" i="3" s="1"/>
  <c r="S139" i="3"/>
  <c r="T139" i="3" s="1"/>
  <c r="S144" i="3"/>
  <c r="T144" i="3" s="1"/>
  <c r="S142" i="3"/>
  <c r="T142" i="3" s="1"/>
  <c r="S152" i="3"/>
  <c r="T152" i="3" s="1"/>
  <c r="S129" i="3"/>
  <c r="T129" i="3" s="1"/>
  <c r="S147" i="3"/>
  <c r="T147" i="3" s="1"/>
  <c r="S135" i="3"/>
  <c r="T135" i="3" s="1"/>
  <c r="S148" i="3"/>
  <c r="T148" i="3" s="1"/>
  <c r="S134" i="3"/>
  <c r="T134" i="3" s="1"/>
  <c r="S123" i="3"/>
  <c r="T123" i="3" s="1"/>
  <c r="S143" i="3"/>
  <c r="T143" i="3" s="1"/>
  <c r="S132" i="3"/>
  <c r="T132" i="3" s="1"/>
  <c r="S138" i="3"/>
  <c r="T138" i="3" s="1"/>
  <c r="S137" i="3"/>
  <c r="T137" i="3" s="1"/>
  <c r="S127" i="3"/>
  <c r="T127" i="3" s="1"/>
  <c r="S124" i="3"/>
  <c r="T124" i="3" s="1"/>
  <c r="S145" i="3"/>
  <c r="T145" i="3" s="1"/>
  <c r="S128" i="3"/>
  <c r="T128" i="3" s="1"/>
  <c r="S126" i="3"/>
  <c r="T126" i="3" s="1"/>
  <c r="S146" i="3"/>
  <c r="T146" i="3" s="1"/>
  <c r="S136" i="3"/>
  <c r="T136" i="3" s="1"/>
  <c r="S133" i="3"/>
  <c r="T133" i="3" s="1"/>
  <c r="S149" i="3"/>
  <c r="T149" i="3" s="1"/>
  <c r="I7" i="3"/>
  <c r="G10" i="3"/>
  <c r="R201" i="3"/>
  <c r="R209" i="3"/>
  <c r="R195" i="3"/>
  <c r="R212" i="3"/>
  <c r="R189" i="3"/>
  <c r="R208" i="3"/>
  <c r="R185" i="3"/>
  <c r="R192" i="3"/>
  <c r="R187" i="3"/>
  <c r="R205" i="3"/>
  <c r="R191" i="3"/>
  <c r="R210" i="3"/>
  <c r="R206" i="3"/>
  <c r="R194" i="3"/>
  <c r="R207" i="3"/>
  <c r="R184" i="3"/>
  <c r="R211" i="3"/>
  <c r="R190" i="3"/>
  <c r="R188" i="3"/>
  <c r="R186" i="3"/>
  <c r="R193" i="3"/>
  <c r="R204" i="3"/>
  <c r="R183" i="3"/>
  <c r="R200" i="3"/>
  <c r="R196" i="3"/>
  <c r="R202" i="3"/>
  <c r="R197" i="3"/>
  <c r="R199" i="3"/>
  <c r="R198" i="3"/>
  <c r="R203" i="3"/>
  <c r="I8" i="2"/>
  <c r="H9" i="2"/>
  <c r="I8" i="1"/>
  <c r="H9" i="1"/>
  <c r="H9" i="3" l="1"/>
  <c r="S163" i="3"/>
  <c r="T163" i="3" s="1"/>
  <c r="S156" i="3"/>
  <c r="T156" i="3" s="1"/>
  <c r="S162" i="3"/>
  <c r="T162" i="3" s="1"/>
  <c r="S174" i="3"/>
  <c r="T174" i="3" s="1"/>
  <c r="S176" i="3"/>
  <c r="T176" i="3" s="1"/>
  <c r="S157" i="3"/>
  <c r="T157" i="3" s="1"/>
  <c r="S173" i="3"/>
  <c r="T173" i="3" s="1"/>
  <c r="S171" i="3"/>
  <c r="T171" i="3" s="1"/>
  <c r="S159" i="3"/>
  <c r="T159" i="3" s="1"/>
  <c r="S180" i="3"/>
  <c r="T180" i="3" s="1"/>
  <c r="S161" i="3"/>
  <c r="T161" i="3" s="1"/>
  <c r="S166" i="3"/>
  <c r="T166" i="3" s="1"/>
  <c r="S160" i="3"/>
  <c r="T160" i="3" s="1"/>
  <c r="S155" i="3"/>
  <c r="T155" i="3" s="1"/>
  <c r="S175" i="3"/>
  <c r="T175" i="3" s="1"/>
  <c r="S158" i="3"/>
  <c r="T158" i="3" s="1"/>
  <c r="S170" i="3"/>
  <c r="T170" i="3" s="1"/>
  <c r="S164" i="3"/>
  <c r="T164" i="3" s="1"/>
  <c r="S172" i="3"/>
  <c r="T172" i="3" s="1"/>
  <c r="S153" i="3"/>
  <c r="T153" i="3" s="1"/>
  <c r="S169" i="3"/>
  <c r="T169" i="3" s="1"/>
  <c r="S154" i="3"/>
  <c r="T154" i="3" s="1"/>
  <c r="S178" i="3"/>
  <c r="T178" i="3" s="1"/>
  <c r="S168" i="3"/>
  <c r="T168" i="3" s="1"/>
  <c r="S177" i="3"/>
  <c r="T177" i="3" s="1"/>
  <c r="S179" i="3"/>
  <c r="T179" i="3" s="1"/>
  <c r="S167" i="3"/>
  <c r="T167" i="3" s="1"/>
  <c r="S182" i="3"/>
  <c r="T182" i="3" s="1"/>
  <c r="S165" i="3"/>
  <c r="T165" i="3" s="1"/>
  <c r="S181" i="3"/>
  <c r="T181" i="3" s="1"/>
  <c r="I8" i="3"/>
  <c r="G11" i="3"/>
  <c r="R216" i="3"/>
  <c r="R232" i="3"/>
  <c r="R241" i="3"/>
  <c r="R220" i="3"/>
  <c r="R238" i="3"/>
  <c r="R222" i="3"/>
  <c r="R224" i="3"/>
  <c r="R235" i="3"/>
  <c r="R236" i="3"/>
  <c r="R215" i="3"/>
  <c r="R225" i="3"/>
  <c r="R228" i="3"/>
  <c r="R218" i="3"/>
  <c r="R223" i="3"/>
  <c r="R229" i="3"/>
  <c r="R226" i="3"/>
  <c r="R221" i="3"/>
  <c r="R233" i="3"/>
  <c r="R219" i="3"/>
  <c r="R239" i="3"/>
  <c r="R240" i="3"/>
  <c r="R227" i="3"/>
  <c r="R230" i="3"/>
  <c r="R234" i="3"/>
  <c r="R214" i="3"/>
  <c r="R237" i="3"/>
  <c r="R231" i="3"/>
  <c r="R242" i="3"/>
  <c r="R217" i="3"/>
  <c r="R213" i="3"/>
  <c r="I9" i="1"/>
  <c r="H10" i="1"/>
  <c r="I9" i="2"/>
  <c r="H10" i="2"/>
  <c r="H10" i="3" l="1"/>
  <c r="S191" i="3"/>
  <c r="T191" i="3" s="1"/>
  <c r="S187" i="3"/>
  <c r="T187" i="3" s="1"/>
  <c r="S190" i="3"/>
  <c r="T190" i="3" s="1"/>
  <c r="S206" i="3"/>
  <c r="T206" i="3" s="1"/>
  <c r="S192" i="3"/>
  <c r="T192" i="3" s="1"/>
  <c r="S212" i="3"/>
  <c r="T212" i="3" s="1"/>
  <c r="S189" i="3"/>
  <c r="T189" i="3" s="1"/>
  <c r="S205" i="3"/>
  <c r="T205" i="3" s="1"/>
  <c r="S199" i="3"/>
  <c r="T199" i="3" s="1"/>
  <c r="S194" i="3"/>
  <c r="T194" i="3" s="1"/>
  <c r="S193" i="3"/>
  <c r="T193" i="3" s="1"/>
  <c r="S207" i="3"/>
  <c r="T207" i="3" s="1"/>
  <c r="S203" i="3"/>
  <c r="T203" i="3" s="1"/>
  <c r="S198" i="3"/>
  <c r="T198" i="3" s="1"/>
  <c r="S204" i="3"/>
  <c r="T204" i="3" s="1"/>
  <c r="S183" i="3"/>
  <c r="T183" i="3" s="1"/>
  <c r="S211" i="3"/>
  <c r="T211" i="3" s="1"/>
  <c r="S186" i="3"/>
  <c r="T186" i="3" s="1"/>
  <c r="S202" i="3"/>
  <c r="T202" i="3" s="1"/>
  <c r="S188" i="3"/>
  <c r="T188" i="3" s="1"/>
  <c r="S208" i="3"/>
  <c r="T208" i="3" s="1"/>
  <c r="S185" i="3"/>
  <c r="T185" i="3" s="1"/>
  <c r="S201" i="3"/>
  <c r="T201" i="3" s="1"/>
  <c r="S195" i="3"/>
  <c r="T195" i="3" s="1"/>
  <c r="S210" i="3"/>
  <c r="T210" i="3" s="1"/>
  <c r="S200" i="3"/>
  <c r="T200" i="3" s="1"/>
  <c r="S209" i="3"/>
  <c r="T209" i="3" s="1"/>
  <c r="S196" i="3"/>
  <c r="T196" i="3" s="1"/>
  <c r="S184" i="3"/>
  <c r="T184" i="3" s="1"/>
  <c r="S197" i="3"/>
  <c r="T197" i="3" s="1"/>
  <c r="I9" i="3"/>
  <c r="G12" i="3"/>
  <c r="R244" i="3"/>
  <c r="R250" i="3"/>
  <c r="R249" i="3"/>
  <c r="R271" i="3"/>
  <c r="R256" i="3"/>
  <c r="R266" i="3"/>
  <c r="R262" i="3"/>
  <c r="R254" i="3"/>
  <c r="R269" i="3"/>
  <c r="R246" i="3"/>
  <c r="R261" i="3"/>
  <c r="R268" i="3"/>
  <c r="R263" i="3"/>
  <c r="R272" i="3"/>
  <c r="R247" i="3"/>
  <c r="R259" i="3"/>
  <c r="R258" i="3"/>
  <c r="R251" i="3"/>
  <c r="R257" i="3"/>
  <c r="R252" i="3"/>
  <c r="R248" i="3"/>
  <c r="R265" i="3"/>
  <c r="R243" i="3"/>
  <c r="R264" i="3"/>
  <c r="R260" i="3"/>
  <c r="R245" i="3"/>
  <c r="R253" i="3"/>
  <c r="R270" i="3"/>
  <c r="R255" i="3"/>
  <c r="R267" i="3"/>
  <c r="I10" i="2"/>
  <c r="H11" i="2"/>
  <c r="I10" i="1"/>
  <c r="H11" i="1"/>
  <c r="H11" i="3" l="1"/>
  <c r="S223" i="3"/>
  <c r="T223" i="3" s="1"/>
  <c r="S219" i="3"/>
  <c r="T219" i="3" s="1"/>
  <c r="S222" i="3"/>
  <c r="T222" i="3" s="1"/>
  <c r="S238" i="3"/>
  <c r="T238" i="3" s="1"/>
  <c r="S228" i="3"/>
  <c r="T228" i="3" s="1"/>
  <c r="S221" i="3"/>
  <c r="T221" i="3" s="1"/>
  <c r="S237" i="3"/>
  <c r="T237" i="3" s="1"/>
  <c r="S231" i="3"/>
  <c r="T231" i="3" s="1"/>
  <c r="S227" i="3"/>
  <c r="T227" i="3" s="1"/>
  <c r="S226" i="3"/>
  <c r="T226" i="3" s="1"/>
  <c r="S216" i="3"/>
  <c r="T216" i="3" s="1"/>
  <c r="S225" i="3"/>
  <c r="T225" i="3" s="1"/>
  <c r="S230" i="3"/>
  <c r="T230" i="3" s="1"/>
  <c r="S236" i="3"/>
  <c r="T236" i="3" s="1"/>
  <c r="S215" i="3"/>
  <c r="T215" i="3" s="1"/>
  <c r="S218" i="3"/>
  <c r="T218" i="3" s="1"/>
  <c r="S234" i="3"/>
  <c r="T234" i="3" s="1"/>
  <c r="S224" i="3"/>
  <c r="T224" i="3" s="1"/>
  <c r="S240" i="3"/>
  <c r="T240" i="3" s="1"/>
  <c r="S217" i="3"/>
  <c r="T217" i="3" s="1"/>
  <c r="S233" i="3"/>
  <c r="T233" i="3" s="1"/>
  <c r="S242" i="3"/>
  <c r="T242" i="3" s="1"/>
  <c r="S232" i="3"/>
  <c r="T232" i="3" s="1"/>
  <c r="S241" i="3"/>
  <c r="T241" i="3" s="1"/>
  <c r="S239" i="3"/>
  <c r="T239" i="3" s="1"/>
  <c r="S235" i="3"/>
  <c r="T235" i="3" s="1"/>
  <c r="S214" i="3"/>
  <c r="T214" i="3" s="1"/>
  <c r="S220" i="3"/>
  <c r="T220" i="3" s="1"/>
  <c r="S229" i="3"/>
  <c r="T229" i="3" s="1"/>
  <c r="S213" i="3"/>
  <c r="T213" i="3" s="1"/>
  <c r="I10" i="3"/>
  <c r="G13" i="3"/>
  <c r="R290" i="3"/>
  <c r="R279" i="3"/>
  <c r="R281" i="3"/>
  <c r="R288" i="3"/>
  <c r="R293" i="3"/>
  <c r="R280" i="3"/>
  <c r="R278" i="3"/>
  <c r="R273" i="3"/>
  <c r="R282" i="3"/>
  <c r="R274" i="3"/>
  <c r="R295" i="3"/>
  <c r="R283" i="3"/>
  <c r="R277" i="3"/>
  <c r="R294" i="3"/>
  <c r="R286" i="3"/>
  <c r="R289" i="3"/>
  <c r="R276" i="3"/>
  <c r="R301" i="3"/>
  <c r="R298" i="3"/>
  <c r="R275" i="3"/>
  <c r="R300" i="3"/>
  <c r="R285" i="3"/>
  <c r="R297" i="3"/>
  <c r="R291" i="3"/>
  <c r="R287" i="3"/>
  <c r="R292" i="3"/>
  <c r="R284" i="3"/>
  <c r="R299" i="3"/>
  <c r="R296" i="3"/>
  <c r="R302" i="3"/>
  <c r="I11" i="2"/>
  <c r="H12" i="2"/>
  <c r="I11" i="1"/>
  <c r="H12" i="1"/>
  <c r="H12" i="3" l="1"/>
  <c r="S255" i="3"/>
  <c r="T255" i="3" s="1"/>
  <c r="S251" i="3"/>
  <c r="T251" i="3" s="1"/>
  <c r="S254" i="3"/>
  <c r="T254" i="3" s="1"/>
  <c r="S270" i="3"/>
  <c r="T270" i="3" s="1"/>
  <c r="S244" i="3"/>
  <c r="T244" i="3" s="1"/>
  <c r="S260" i="3"/>
  <c r="T260" i="3" s="1"/>
  <c r="S253" i="3"/>
  <c r="T253" i="3" s="1"/>
  <c r="S269" i="3"/>
  <c r="T269" i="3" s="1"/>
  <c r="S263" i="3"/>
  <c r="T263" i="3" s="1"/>
  <c r="S258" i="3"/>
  <c r="T258" i="3" s="1"/>
  <c r="S248" i="3"/>
  <c r="T248" i="3" s="1"/>
  <c r="S257" i="3"/>
  <c r="T257" i="3" s="1"/>
  <c r="S271" i="3"/>
  <c r="T271" i="3" s="1"/>
  <c r="S267" i="3"/>
  <c r="T267" i="3" s="1"/>
  <c r="S262" i="3"/>
  <c r="T262" i="3" s="1"/>
  <c r="S247" i="3"/>
  <c r="T247" i="3" s="1"/>
  <c r="S268" i="3"/>
  <c r="T268" i="3" s="1"/>
  <c r="S243" i="3"/>
  <c r="T243" i="3" s="1"/>
  <c r="S250" i="3"/>
  <c r="T250" i="3" s="1"/>
  <c r="S266" i="3"/>
  <c r="T266" i="3" s="1"/>
  <c r="S256" i="3"/>
  <c r="T256" i="3" s="1"/>
  <c r="S249" i="3"/>
  <c r="T249" i="3" s="1"/>
  <c r="S265" i="3"/>
  <c r="T265" i="3" s="1"/>
  <c r="S259" i="3"/>
  <c r="T259" i="3" s="1"/>
  <c r="S264" i="3"/>
  <c r="T264" i="3" s="1"/>
  <c r="S272" i="3"/>
  <c r="T272" i="3" s="1"/>
  <c r="S246" i="3"/>
  <c r="T246" i="3" s="1"/>
  <c r="S252" i="3"/>
  <c r="T252" i="3" s="1"/>
  <c r="S261" i="3"/>
  <c r="T261" i="3" s="1"/>
  <c r="S245" i="3"/>
  <c r="T245" i="3" s="1"/>
  <c r="I11" i="3"/>
  <c r="G14" i="3"/>
  <c r="R323" i="3"/>
  <c r="R305" i="3"/>
  <c r="R310" i="3"/>
  <c r="R327" i="3"/>
  <c r="R332" i="3"/>
  <c r="R331" i="3"/>
  <c r="R325" i="3"/>
  <c r="R303" i="3"/>
  <c r="R320" i="3"/>
  <c r="R314" i="3"/>
  <c r="R312" i="3"/>
  <c r="R318" i="3"/>
  <c r="R324" i="3"/>
  <c r="R311" i="3"/>
  <c r="R307" i="3"/>
  <c r="R306" i="3"/>
  <c r="R315" i="3"/>
  <c r="R304" i="3"/>
  <c r="R322" i="3"/>
  <c r="R317" i="3"/>
  <c r="R329" i="3"/>
  <c r="R313" i="3"/>
  <c r="R321" i="3"/>
  <c r="R308" i="3"/>
  <c r="R328" i="3"/>
  <c r="R319" i="3"/>
  <c r="R330" i="3"/>
  <c r="R326" i="3"/>
  <c r="R316" i="3"/>
  <c r="R309" i="3"/>
  <c r="I12" i="2"/>
  <c r="H13" i="2"/>
  <c r="I12" i="1"/>
  <c r="H13" i="1"/>
  <c r="H13" i="3" l="1"/>
  <c r="S287" i="3"/>
  <c r="T287" i="3" s="1"/>
  <c r="S283" i="3"/>
  <c r="T283" i="3" s="1"/>
  <c r="S286" i="3"/>
  <c r="T286" i="3" s="1"/>
  <c r="S302" i="3"/>
  <c r="T302" i="3" s="1"/>
  <c r="S285" i="3"/>
  <c r="T285" i="3" s="1"/>
  <c r="S301" i="3"/>
  <c r="T301" i="3" s="1"/>
  <c r="S284" i="3"/>
  <c r="T284" i="3" s="1"/>
  <c r="S300" i="3"/>
  <c r="T300" i="3" s="1"/>
  <c r="S291" i="3"/>
  <c r="T291" i="3" s="1"/>
  <c r="S290" i="3"/>
  <c r="T290" i="3" s="1"/>
  <c r="S289" i="3"/>
  <c r="T289" i="3" s="1"/>
  <c r="S288" i="3"/>
  <c r="T288" i="3" s="1"/>
  <c r="S294" i="3"/>
  <c r="T294" i="3" s="1"/>
  <c r="S279" i="3"/>
  <c r="T279" i="3" s="1"/>
  <c r="S275" i="3"/>
  <c r="T275" i="3" s="1"/>
  <c r="S282" i="3"/>
  <c r="T282" i="3" s="1"/>
  <c r="S298" i="3"/>
  <c r="T298" i="3" s="1"/>
  <c r="S281" i="3"/>
  <c r="T281" i="3" s="1"/>
  <c r="S297" i="3"/>
  <c r="T297" i="3" s="1"/>
  <c r="S280" i="3"/>
  <c r="T280" i="3" s="1"/>
  <c r="S296" i="3"/>
  <c r="T296" i="3" s="1"/>
  <c r="S295" i="3"/>
  <c r="T295" i="3" s="1"/>
  <c r="S274" i="3"/>
  <c r="T274" i="3" s="1"/>
  <c r="S273" i="3"/>
  <c r="T273" i="3" s="1"/>
  <c r="S299" i="3"/>
  <c r="T299" i="3" s="1"/>
  <c r="S278" i="3"/>
  <c r="T278" i="3" s="1"/>
  <c r="S293" i="3"/>
  <c r="T293" i="3" s="1"/>
  <c r="S292" i="3"/>
  <c r="T292" i="3" s="1"/>
  <c r="S277" i="3"/>
  <c r="T277" i="3" s="1"/>
  <c r="S276" i="3"/>
  <c r="T276" i="3" s="1"/>
  <c r="I12" i="3"/>
  <c r="R362" i="3"/>
  <c r="G15" i="3"/>
  <c r="R361" i="3"/>
  <c r="R349" i="3"/>
  <c r="R345" i="3"/>
  <c r="R344" i="3"/>
  <c r="R357" i="3"/>
  <c r="R338" i="3"/>
  <c r="R335" i="3"/>
  <c r="R339" i="3"/>
  <c r="R354" i="3"/>
  <c r="R353" i="3"/>
  <c r="R358" i="3"/>
  <c r="R359" i="3"/>
  <c r="R333" i="3"/>
  <c r="R342" i="3"/>
  <c r="R352" i="3"/>
  <c r="R356" i="3"/>
  <c r="R347" i="3"/>
  <c r="R341" i="3"/>
  <c r="R337" i="3"/>
  <c r="R360" i="3"/>
  <c r="R355" i="3"/>
  <c r="R346" i="3"/>
  <c r="R334" i="3"/>
  <c r="R336" i="3"/>
  <c r="R348" i="3"/>
  <c r="R340" i="3"/>
  <c r="R343" i="3"/>
  <c r="R350" i="3"/>
  <c r="R351" i="3"/>
  <c r="I13" i="1"/>
  <c r="H14" i="1"/>
  <c r="I13" i="2"/>
  <c r="H14" i="2"/>
  <c r="H14" i="3" l="1"/>
  <c r="S319" i="3"/>
  <c r="T319" i="3" s="1"/>
  <c r="S315" i="3"/>
  <c r="T315" i="3" s="1"/>
  <c r="S318" i="3"/>
  <c r="T318" i="3" s="1"/>
  <c r="S317" i="3"/>
  <c r="T317" i="3" s="1"/>
  <c r="S316" i="3"/>
  <c r="T316" i="3" s="1"/>
  <c r="S332" i="3"/>
  <c r="T332" i="3" s="1"/>
  <c r="S327" i="3"/>
  <c r="T327" i="3" s="1"/>
  <c r="S322" i="3"/>
  <c r="T322" i="3" s="1"/>
  <c r="S321" i="3"/>
  <c r="T321" i="3" s="1"/>
  <c r="S320" i="3"/>
  <c r="T320" i="3" s="1"/>
  <c r="S331" i="3"/>
  <c r="T331" i="3" s="1"/>
  <c r="S326" i="3"/>
  <c r="T326" i="3" s="1"/>
  <c r="S311" i="3"/>
  <c r="T311" i="3" s="1"/>
  <c r="S307" i="3"/>
  <c r="T307" i="3" s="1"/>
  <c r="S314" i="3"/>
  <c r="T314" i="3" s="1"/>
  <c r="S330" i="3"/>
  <c r="T330" i="3" s="1"/>
  <c r="S313" i="3"/>
  <c r="T313" i="3" s="1"/>
  <c r="S329" i="3"/>
  <c r="T329" i="3" s="1"/>
  <c r="S312" i="3"/>
  <c r="T312" i="3" s="1"/>
  <c r="S328" i="3"/>
  <c r="T328" i="3" s="1"/>
  <c r="S323" i="3"/>
  <c r="T323" i="3" s="1"/>
  <c r="S306" i="3"/>
  <c r="T306" i="3" s="1"/>
  <c r="S305" i="3"/>
  <c r="T305" i="3" s="1"/>
  <c r="S304" i="3"/>
  <c r="T304" i="3" s="1"/>
  <c r="S303" i="3"/>
  <c r="T303" i="3" s="1"/>
  <c r="S310" i="3"/>
  <c r="T310" i="3" s="1"/>
  <c r="S309" i="3"/>
  <c r="T309" i="3" s="1"/>
  <c r="S308" i="3"/>
  <c r="T308" i="3" s="1"/>
  <c r="S325" i="3"/>
  <c r="T325" i="3" s="1"/>
  <c r="S324" i="3"/>
  <c r="T324" i="3" s="1"/>
  <c r="I13" i="3"/>
  <c r="R374" i="3"/>
  <c r="R363" i="3"/>
  <c r="R373" i="3"/>
  <c r="R369" i="3"/>
  <c r="R384" i="3"/>
  <c r="R377" i="3"/>
  <c r="R386" i="3"/>
  <c r="R366" i="3"/>
  <c r="R390" i="3"/>
  <c r="R380" i="3"/>
  <c r="R382" i="3"/>
  <c r="R385" i="3"/>
  <c r="R378" i="3"/>
  <c r="R365" i="3"/>
  <c r="R370" i="3"/>
  <c r="R383" i="3"/>
  <c r="R368" i="3"/>
  <c r="R392" i="3"/>
  <c r="R389" i="3"/>
  <c r="R376" i="3"/>
  <c r="R367" i="3"/>
  <c r="R371" i="3"/>
  <c r="R388" i="3"/>
  <c r="R381" i="3"/>
  <c r="R379" i="3"/>
  <c r="G16" i="3"/>
  <c r="R372" i="3"/>
  <c r="R391" i="3"/>
  <c r="R387" i="3"/>
  <c r="R375" i="3"/>
  <c r="R364" i="3"/>
  <c r="I14" i="2"/>
  <c r="H15" i="2"/>
  <c r="I14" i="1"/>
  <c r="H15" i="1"/>
  <c r="H15" i="3" l="1"/>
  <c r="S351" i="3"/>
  <c r="T351" i="3" s="1"/>
  <c r="S347" i="3"/>
  <c r="T347" i="3" s="1"/>
  <c r="S334" i="3"/>
  <c r="T334" i="3" s="1"/>
  <c r="S350" i="3"/>
  <c r="T350" i="3" s="1"/>
  <c r="S333" i="3"/>
  <c r="T333" i="3" s="1"/>
  <c r="S349" i="3"/>
  <c r="T349" i="3" s="1"/>
  <c r="S348" i="3"/>
  <c r="T348" i="3" s="1"/>
  <c r="S355" i="3"/>
  <c r="T355" i="3" s="1"/>
  <c r="S354" i="3"/>
  <c r="T354" i="3" s="1"/>
  <c r="S353" i="3"/>
  <c r="T353" i="3" s="1"/>
  <c r="S335" i="3"/>
  <c r="T335" i="3" s="1"/>
  <c r="S358" i="3"/>
  <c r="T358" i="3" s="1"/>
  <c r="S343" i="3"/>
  <c r="T343" i="3" s="1"/>
  <c r="S339" i="3"/>
  <c r="T339" i="3" s="1"/>
  <c r="S346" i="3"/>
  <c r="T346" i="3" s="1"/>
  <c r="S362" i="3"/>
  <c r="T362" i="3" s="1"/>
  <c r="S345" i="3"/>
  <c r="T345" i="3" s="1"/>
  <c r="S361" i="3"/>
  <c r="T361" i="3" s="1"/>
  <c r="S340" i="3"/>
  <c r="T340" i="3" s="1"/>
  <c r="S356" i="3"/>
  <c r="T356" i="3" s="1"/>
  <c r="S359" i="3"/>
  <c r="T359" i="3" s="1"/>
  <c r="S338" i="3"/>
  <c r="T338" i="3" s="1"/>
  <c r="S337" i="3"/>
  <c r="T337" i="3" s="1"/>
  <c r="S342" i="3"/>
  <c r="T342" i="3" s="1"/>
  <c r="S357" i="3"/>
  <c r="T357" i="3" s="1"/>
  <c r="S344" i="3"/>
  <c r="T344" i="3" s="1"/>
  <c r="S360" i="3"/>
  <c r="T360" i="3" s="1"/>
  <c r="S341" i="3"/>
  <c r="T341" i="3" s="1"/>
  <c r="S336" i="3"/>
  <c r="T336" i="3" s="1"/>
  <c r="S352" i="3"/>
  <c r="T352" i="3" s="1"/>
  <c r="I14" i="3"/>
  <c r="G17" i="3"/>
  <c r="R416" i="3"/>
  <c r="R420" i="3"/>
  <c r="R413" i="3"/>
  <c r="R395" i="3"/>
  <c r="R405" i="3"/>
  <c r="R408" i="3"/>
  <c r="R417" i="3"/>
  <c r="R398" i="3"/>
  <c r="R418" i="3"/>
  <c r="R400" i="3"/>
  <c r="R412" i="3"/>
  <c r="R399" i="3"/>
  <c r="R406" i="3"/>
  <c r="R393" i="3"/>
  <c r="R409" i="3"/>
  <c r="R404" i="3"/>
  <c r="R397" i="3"/>
  <c r="R403" i="3"/>
  <c r="R411" i="3"/>
  <c r="R407" i="3"/>
  <c r="R415" i="3"/>
  <c r="R401" i="3"/>
  <c r="R394" i="3"/>
  <c r="R422" i="3"/>
  <c r="R421" i="3"/>
  <c r="R402" i="3"/>
  <c r="R414" i="3"/>
  <c r="R396" i="3"/>
  <c r="R419" i="3"/>
  <c r="R410" i="3"/>
  <c r="I15" i="2"/>
  <c r="H16" i="2"/>
  <c r="I15" i="1"/>
  <c r="H16" i="1"/>
  <c r="H16" i="3" l="1"/>
  <c r="S383" i="3"/>
  <c r="T383" i="3" s="1"/>
  <c r="S379" i="3"/>
  <c r="T379" i="3" s="1"/>
  <c r="S366" i="3"/>
  <c r="T366" i="3" s="1"/>
  <c r="S365" i="3"/>
  <c r="T365" i="3" s="1"/>
  <c r="S381" i="3"/>
  <c r="T381" i="3" s="1"/>
  <c r="S364" i="3"/>
  <c r="T364" i="3" s="1"/>
  <c r="S372" i="3"/>
  <c r="T372" i="3" s="1"/>
  <c r="S380" i="3"/>
  <c r="T380" i="3" s="1"/>
  <c r="S388" i="3"/>
  <c r="T388" i="3" s="1"/>
  <c r="S391" i="3"/>
  <c r="T391" i="3" s="1"/>
  <c r="S378" i="3"/>
  <c r="T378" i="3" s="1"/>
  <c r="S385" i="3"/>
  <c r="T385" i="3" s="1"/>
  <c r="S375" i="3"/>
  <c r="T375" i="3" s="1"/>
  <c r="S371" i="3"/>
  <c r="T371" i="3" s="1"/>
  <c r="S374" i="3"/>
  <c r="T374" i="3" s="1"/>
  <c r="S382" i="3"/>
  <c r="T382" i="3" s="1"/>
  <c r="S390" i="3"/>
  <c r="T390" i="3" s="1"/>
  <c r="S377" i="3"/>
  <c r="T377" i="3" s="1"/>
  <c r="S387" i="3"/>
  <c r="T387" i="3" s="1"/>
  <c r="S369" i="3"/>
  <c r="T369" i="3" s="1"/>
  <c r="S367" i="3"/>
  <c r="T367" i="3" s="1"/>
  <c r="S363" i="3"/>
  <c r="T363" i="3" s="1"/>
  <c r="S370" i="3"/>
  <c r="T370" i="3" s="1"/>
  <c r="S386" i="3"/>
  <c r="T386" i="3" s="1"/>
  <c r="S376" i="3"/>
  <c r="T376" i="3" s="1"/>
  <c r="S389" i="3"/>
  <c r="T389" i="3" s="1"/>
  <c r="S368" i="3"/>
  <c r="T368" i="3" s="1"/>
  <c r="S373" i="3"/>
  <c r="T373" i="3" s="1"/>
  <c r="S384" i="3"/>
  <c r="T384" i="3" s="1"/>
  <c r="S392" i="3"/>
  <c r="T392" i="3" s="1"/>
  <c r="I15" i="3"/>
  <c r="G18" i="3"/>
  <c r="R429" i="3"/>
  <c r="R425" i="3"/>
  <c r="R436" i="3"/>
  <c r="R445" i="3"/>
  <c r="R446" i="3"/>
  <c r="R433" i="3"/>
  <c r="R441" i="3"/>
  <c r="R438" i="3"/>
  <c r="R424" i="3"/>
  <c r="R448" i="3"/>
  <c r="R427" i="3"/>
  <c r="R440" i="3"/>
  <c r="R443" i="3"/>
  <c r="R449" i="3"/>
  <c r="R439" i="3"/>
  <c r="R434" i="3"/>
  <c r="R426" i="3"/>
  <c r="R451" i="3"/>
  <c r="R432" i="3"/>
  <c r="R452" i="3"/>
  <c r="R447" i="3"/>
  <c r="R430" i="3"/>
  <c r="R435" i="3"/>
  <c r="R444" i="3"/>
  <c r="R437" i="3"/>
  <c r="R442" i="3"/>
  <c r="R428" i="3"/>
  <c r="R423" i="3"/>
  <c r="R450" i="3"/>
  <c r="R431" i="3"/>
  <c r="I16" i="1"/>
  <c r="H17" i="1"/>
  <c r="I16" i="2"/>
  <c r="H17" i="2"/>
  <c r="H17" i="3" l="1"/>
  <c r="S403" i="3"/>
  <c r="T403" i="3" s="1"/>
  <c r="S397" i="3"/>
  <c r="T397" i="3" s="1"/>
  <c r="S404" i="3"/>
  <c r="T404" i="3" s="1"/>
  <c r="S412" i="3"/>
  <c r="T412" i="3" s="1"/>
  <c r="S420" i="3"/>
  <c r="T420" i="3" s="1"/>
  <c r="S409" i="3"/>
  <c r="T409" i="3" s="1"/>
  <c r="S415" i="3"/>
  <c r="T415" i="3" s="1"/>
  <c r="S411" i="3"/>
  <c r="T411" i="3" s="1"/>
  <c r="S395" i="3"/>
  <c r="T395" i="3" s="1"/>
  <c r="S394" i="3"/>
  <c r="T394" i="3" s="1"/>
  <c r="S418" i="3"/>
  <c r="T418" i="3" s="1"/>
  <c r="S399" i="3"/>
  <c r="T399" i="3" s="1"/>
  <c r="S398" i="3"/>
  <c r="T398" i="3" s="1"/>
  <c r="S406" i="3"/>
  <c r="T406" i="3" s="1"/>
  <c r="S414" i="3"/>
  <c r="T414" i="3" s="1"/>
  <c r="S422" i="3"/>
  <c r="T422" i="3" s="1"/>
  <c r="S393" i="3"/>
  <c r="T393" i="3" s="1"/>
  <c r="S396" i="3"/>
  <c r="T396" i="3" s="1"/>
  <c r="S405" i="3"/>
  <c r="T405" i="3" s="1"/>
  <c r="S421" i="3"/>
  <c r="T421" i="3" s="1"/>
  <c r="S407" i="3"/>
  <c r="T407" i="3" s="1"/>
  <c r="S410" i="3"/>
  <c r="T410" i="3" s="1"/>
  <c r="S413" i="3"/>
  <c r="T413" i="3" s="1"/>
  <c r="S419" i="3"/>
  <c r="T419" i="3" s="1"/>
  <c r="S402" i="3"/>
  <c r="T402" i="3" s="1"/>
  <c r="S408" i="3"/>
  <c r="T408" i="3" s="1"/>
  <c r="S401" i="3"/>
  <c r="T401" i="3" s="1"/>
  <c r="S400" i="3"/>
  <c r="T400" i="3" s="1"/>
  <c r="S416" i="3"/>
  <c r="T416" i="3" s="1"/>
  <c r="S417" i="3"/>
  <c r="T417" i="3" s="1"/>
  <c r="I16" i="3"/>
  <c r="G19" i="3"/>
  <c r="R464" i="3"/>
  <c r="R453" i="3"/>
  <c r="R475" i="3"/>
  <c r="R460" i="3"/>
  <c r="R458" i="3"/>
  <c r="R471" i="3"/>
  <c r="R481" i="3"/>
  <c r="R473" i="3"/>
  <c r="R480" i="3"/>
  <c r="R482" i="3"/>
  <c r="R468" i="3"/>
  <c r="R456" i="3"/>
  <c r="R478" i="3"/>
  <c r="R463" i="3"/>
  <c r="R472" i="3"/>
  <c r="R479" i="3"/>
  <c r="R477" i="3"/>
  <c r="R474" i="3"/>
  <c r="R462" i="3"/>
  <c r="R461" i="3"/>
  <c r="R459" i="3"/>
  <c r="R454" i="3"/>
  <c r="R469" i="3"/>
  <c r="R466" i="3"/>
  <c r="R455" i="3"/>
  <c r="R465" i="3"/>
  <c r="R467" i="3"/>
  <c r="R457" i="3"/>
  <c r="R476" i="3"/>
  <c r="R470" i="3"/>
  <c r="I17" i="1"/>
  <c r="H18" i="1"/>
  <c r="I17" i="2"/>
  <c r="H18" i="2"/>
  <c r="H18" i="3" l="1"/>
  <c r="S423" i="3"/>
  <c r="T423" i="3" s="1"/>
  <c r="S439" i="3"/>
  <c r="T439" i="3" s="1"/>
  <c r="S443" i="3"/>
  <c r="T443" i="3" s="1"/>
  <c r="S436" i="3"/>
  <c r="T436" i="3" s="1"/>
  <c r="S444" i="3"/>
  <c r="T444" i="3" s="1"/>
  <c r="S452" i="3"/>
  <c r="T452" i="3" s="1"/>
  <c r="S425" i="3"/>
  <c r="T425" i="3" s="1"/>
  <c r="S441" i="3"/>
  <c r="T441" i="3" s="1"/>
  <c r="S447" i="3"/>
  <c r="T447" i="3" s="1"/>
  <c r="S442" i="3"/>
  <c r="T442" i="3" s="1"/>
  <c r="S429" i="3"/>
  <c r="T429" i="3" s="1"/>
  <c r="S434" i="3"/>
  <c r="T434" i="3" s="1"/>
  <c r="S431" i="3"/>
  <c r="T431" i="3" s="1"/>
  <c r="S430" i="3"/>
  <c r="T430" i="3" s="1"/>
  <c r="S438" i="3"/>
  <c r="T438" i="3" s="1"/>
  <c r="S446" i="3"/>
  <c r="T446" i="3" s="1"/>
  <c r="S435" i="3"/>
  <c r="T435" i="3" s="1"/>
  <c r="S428" i="3"/>
  <c r="T428" i="3" s="1"/>
  <c r="S437" i="3"/>
  <c r="T437" i="3" s="1"/>
  <c r="S451" i="3"/>
  <c r="T451" i="3" s="1"/>
  <c r="S445" i="3"/>
  <c r="T445" i="3" s="1"/>
  <c r="S426" i="3"/>
  <c r="T426" i="3" s="1"/>
  <c r="S450" i="3"/>
  <c r="T450" i="3" s="1"/>
  <c r="S427" i="3"/>
  <c r="T427" i="3" s="1"/>
  <c r="S440" i="3"/>
  <c r="T440" i="3" s="1"/>
  <c r="S449" i="3"/>
  <c r="T449" i="3" s="1"/>
  <c r="S424" i="3"/>
  <c r="T424" i="3" s="1"/>
  <c r="S432" i="3"/>
  <c r="T432" i="3" s="1"/>
  <c r="S433" i="3"/>
  <c r="T433" i="3" s="1"/>
  <c r="S448" i="3"/>
  <c r="T448" i="3" s="1"/>
  <c r="I17" i="3"/>
  <c r="G20" i="3"/>
  <c r="R502" i="3"/>
  <c r="R497" i="3"/>
  <c r="R489" i="3"/>
  <c r="R506" i="3"/>
  <c r="R487" i="3"/>
  <c r="R491" i="3"/>
  <c r="R490" i="3"/>
  <c r="R507" i="3"/>
  <c r="R512" i="3"/>
  <c r="R505" i="3"/>
  <c r="R504" i="3"/>
  <c r="R498" i="3"/>
  <c r="R500" i="3"/>
  <c r="R484" i="3"/>
  <c r="R501" i="3"/>
  <c r="R494" i="3"/>
  <c r="R492" i="3"/>
  <c r="R511" i="3"/>
  <c r="R483" i="3"/>
  <c r="R485" i="3"/>
  <c r="R503" i="3"/>
  <c r="R493" i="3"/>
  <c r="R508" i="3"/>
  <c r="R496" i="3"/>
  <c r="R499" i="3"/>
  <c r="R509" i="3"/>
  <c r="R510" i="3"/>
  <c r="R486" i="3"/>
  <c r="R495" i="3"/>
  <c r="R488" i="3"/>
  <c r="I18" i="1"/>
  <c r="H19" i="1"/>
  <c r="I18" i="2"/>
  <c r="H19" i="2"/>
  <c r="H19" i="3" l="1"/>
  <c r="S471" i="3"/>
  <c r="T471" i="3" s="1"/>
  <c r="S474" i="3"/>
  <c r="T474" i="3" s="1"/>
  <c r="S475" i="3"/>
  <c r="T475" i="3" s="1"/>
  <c r="S472" i="3"/>
  <c r="T472" i="3" s="1"/>
  <c r="S457" i="3"/>
  <c r="T457" i="3" s="1"/>
  <c r="S473" i="3"/>
  <c r="T473" i="3" s="1"/>
  <c r="S478" i="3"/>
  <c r="T478" i="3" s="1"/>
  <c r="S464" i="3"/>
  <c r="T464" i="3" s="1"/>
  <c r="S461" i="3"/>
  <c r="T461" i="3" s="1"/>
  <c r="S455" i="3"/>
  <c r="T455" i="3" s="1"/>
  <c r="S458" i="3"/>
  <c r="T458" i="3" s="1"/>
  <c r="S459" i="3"/>
  <c r="T459" i="3" s="1"/>
  <c r="S463" i="3"/>
  <c r="T463" i="3" s="1"/>
  <c r="S454" i="3"/>
  <c r="T454" i="3" s="1"/>
  <c r="S462" i="3"/>
  <c r="T462" i="3" s="1"/>
  <c r="S470" i="3"/>
  <c r="T470" i="3" s="1"/>
  <c r="S482" i="3"/>
  <c r="T482" i="3" s="1"/>
  <c r="S467" i="3"/>
  <c r="T467" i="3" s="1"/>
  <c r="S460" i="3"/>
  <c r="T460" i="3" s="1"/>
  <c r="S468" i="3"/>
  <c r="T468" i="3" s="1"/>
  <c r="S480" i="3"/>
  <c r="T480" i="3" s="1"/>
  <c r="S453" i="3"/>
  <c r="T453" i="3" s="1"/>
  <c r="S469" i="3"/>
  <c r="T469" i="3" s="1"/>
  <c r="S479" i="3"/>
  <c r="T479" i="3" s="1"/>
  <c r="S466" i="3"/>
  <c r="T466" i="3" s="1"/>
  <c r="S477" i="3"/>
  <c r="T477" i="3" s="1"/>
  <c r="S476" i="3"/>
  <c r="T476" i="3" s="1"/>
  <c r="S481" i="3"/>
  <c r="T481" i="3" s="1"/>
  <c r="S465" i="3"/>
  <c r="T465" i="3" s="1"/>
  <c r="S456" i="3"/>
  <c r="T456" i="3" s="1"/>
  <c r="I18" i="3"/>
  <c r="G21" i="3"/>
  <c r="R513" i="3"/>
  <c r="R519" i="3"/>
  <c r="R523" i="3"/>
  <c r="R540" i="3"/>
  <c r="R514" i="3"/>
  <c r="R525" i="3"/>
  <c r="R536" i="3"/>
  <c r="R518" i="3"/>
  <c r="R526" i="3"/>
  <c r="R517" i="3"/>
  <c r="R539" i="3"/>
  <c r="R537" i="3"/>
  <c r="R516" i="3"/>
  <c r="R533" i="3"/>
  <c r="R528" i="3"/>
  <c r="R522" i="3"/>
  <c r="R538" i="3"/>
  <c r="R524" i="3"/>
  <c r="R542" i="3"/>
  <c r="R541" i="3"/>
  <c r="R527" i="3"/>
  <c r="R531" i="3"/>
  <c r="R532" i="3"/>
  <c r="R520" i="3"/>
  <c r="R534" i="3"/>
  <c r="R530" i="3"/>
  <c r="R529" i="3"/>
  <c r="R515" i="3"/>
  <c r="R535" i="3"/>
  <c r="R521" i="3"/>
  <c r="I19" i="2"/>
  <c r="H20" i="2"/>
  <c r="I19" i="1"/>
  <c r="H20" i="1"/>
  <c r="H20" i="3" l="1"/>
  <c r="S503" i="3"/>
  <c r="T503" i="3" s="1"/>
  <c r="S506" i="3"/>
  <c r="T506" i="3" s="1"/>
  <c r="S507" i="3"/>
  <c r="T507" i="3" s="1"/>
  <c r="S492" i="3"/>
  <c r="T492" i="3" s="1"/>
  <c r="S504" i="3"/>
  <c r="T504" i="3" s="1"/>
  <c r="S489" i="3"/>
  <c r="T489" i="3" s="1"/>
  <c r="S505" i="3"/>
  <c r="T505" i="3" s="1"/>
  <c r="S511" i="3"/>
  <c r="T511" i="3" s="1"/>
  <c r="S498" i="3"/>
  <c r="T498" i="3" s="1"/>
  <c r="S483" i="3"/>
  <c r="T483" i="3" s="1"/>
  <c r="S496" i="3"/>
  <c r="T496" i="3" s="1"/>
  <c r="S493" i="3"/>
  <c r="T493" i="3" s="1"/>
  <c r="S502" i="3"/>
  <c r="T502" i="3" s="1"/>
  <c r="S495" i="3"/>
  <c r="T495" i="3" s="1"/>
  <c r="S494" i="3"/>
  <c r="T494" i="3" s="1"/>
  <c r="S499" i="3"/>
  <c r="T499" i="3" s="1"/>
  <c r="S500" i="3"/>
  <c r="T500" i="3" s="1"/>
  <c r="S512" i="3"/>
  <c r="T512" i="3" s="1"/>
  <c r="S485" i="3"/>
  <c r="T485" i="3" s="1"/>
  <c r="S501" i="3"/>
  <c r="T501" i="3" s="1"/>
  <c r="S486" i="3"/>
  <c r="T486" i="3" s="1"/>
  <c r="S510" i="3"/>
  <c r="T510" i="3" s="1"/>
  <c r="S484" i="3"/>
  <c r="T484" i="3" s="1"/>
  <c r="S509" i="3"/>
  <c r="T509" i="3" s="1"/>
  <c r="S487" i="3"/>
  <c r="T487" i="3" s="1"/>
  <c r="S490" i="3"/>
  <c r="T490" i="3" s="1"/>
  <c r="S491" i="3"/>
  <c r="T491" i="3" s="1"/>
  <c r="S488" i="3"/>
  <c r="T488" i="3" s="1"/>
  <c r="S508" i="3"/>
  <c r="T508" i="3" s="1"/>
  <c r="S497" i="3"/>
  <c r="T497" i="3" s="1"/>
  <c r="I19" i="3"/>
  <c r="G22" i="3"/>
  <c r="R554" i="3"/>
  <c r="R562" i="3"/>
  <c r="R570" i="3"/>
  <c r="R571" i="3"/>
  <c r="R552" i="3"/>
  <c r="R566" i="3"/>
  <c r="R544" i="3"/>
  <c r="R551" i="3"/>
  <c r="R549" i="3"/>
  <c r="R543" i="3"/>
  <c r="R567" i="3"/>
  <c r="R555" i="3"/>
  <c r="R556" i="3"/>
  <c r="R560" i="3"/>
  <c r="R565" i="3"/>
  <c r="R568" i="3"/>
  <c r="R572" i="3"/>
  <c r="R558" i="3"/>
  <c r="R561" i="3"/>
  <c r="R563" i="3"/>
  <c r="R564" i="3"/>
  <c r="R547" i="3"/>
  <c r="R557" i="3"/>
  <c r="R548" i="3"/>
  <c r="R546" i="3"/>
  <c r="R559" i="3"/>
  <c r="R569" i="3"/>
  <c r="R553" i="3"/>
  <c r="R545" i="3"/>
  <c r="R550" i="3"/>
  <c r="I20" i="1"/>
  <c r="H21" i="1"/>
  <c r="I20" i="2"/>
  <c r="H21" i="2"/>
  <c r="H21" i="3" l="1"/>
  <c r="S535" i="3"/>
  <c r="T535" i="3" s="1"/>
  <c r="S538" i="3"/>
  <c r="T538" i="3" s="1"/>
  <c r="S539" i="3"/>
  <c r="T539" i="3" s="1"/>
  <c r="S536" i="3"/>
  <c r="T536" i="3" s="1"/>
  <c r="S521" i="3"/>
  <c r="T521" i="3" s="1"/>
  <c r="S537" i="3"/>
  <c r="T537" i="3" s="1"/>
  <c r="S518" i="3"/>
  <c r="T518" i="3" s="1"/>
  <c r="S542" i="3"/>
  <c r="T542" i="3" s="1"/>
  <c r="S515" i="3"/>
  <c r="T515" i="3" s="1"/>
  <c r="S528" i="3"/>
  <c r="T528" i="3" s="1"/>
  <c r="S525" i="3"/>
  <c r="T525" i="3" s="1"/>
  <c r="S519" i="3"/>
  <c r="T519" i="3" s="1"/>
  <c r="S522" i="3"/>
  <c r="T522" i="3" s="1"/>
  <c r="S523" i="3"/>
  <c r="T523" i="3" s="1"/>
  <c r="S527" i="3"/>
  <c r="T527" i="3" s="1"/>
  <c r="S514" i="3"/>
  <c r="T514" i="3" s="1"/>
  <c r="S526" i="3"/>
  <c r="T526" i="3" s="1"/>
  <c r="S534" i="3"/>
  <c r="T534" i="3" s="1"/>
  <c r="S531" i="3"/>
  <c r="T531" i="3" s="1"/>
  <c r="S524" i="3"/>
  <c r="T524" i="3" s="1"/>
  <c r="S532" i="3"/>
  <c r="T532" i="3" s="1"/>
  <c r="S517" i="3"/>
  <c r="T517" i="3" s="1"/>
  <c r="S533" i="3"/>
  <c r="T533" i="3" s="1"/>
  <c r="S530" i="3"/>
  <c r="T530" i="3" s="1"/>
  <c r="S516" i="3"/>
  <c r="T516" i="3" s="1"/>
  <c r="S541" i="3"/>
  <c r="T541" i="3" s="1"/>
  <c r="S520" i="3"/>
  <c r="T520" i="3" s="1"/>
  <c r="S513" i="3"/>
  <c r="T513" i="3" s="1"/>
  <c r="S529" i="3"/>
  <c r="T529" i="3" s="1"/>
  <c r="S540" i="3"/>
  <c r="T540" i="3" s="1"/>
  <c r="I20" i="3"/>
  <c r="G23" i="3"/>
  <c r="R580" i="3"/>
  <c r="R592" i="3"/>
  <c r="R593" i="3"/>
  <c r="R591" i="3"/>
  <c r="R590" i="3"/>
  <c r="R595" i="3"/>
  <c r="R579" i="3"/>
  <c r="R599" i="3"/>
  <c r="R582" i="3"/>
  <c r="R577" i="3"/>
  <c r="R597" i="3"/>
  <c r="R594" i="3"/>
  <c r="R589" i="3"/>
  <c r="R596" i="3"/>
  <c r="R581" i="3"/>
  <c r="R600" i="3"/>
  <c r="R598" i="3"/>
  <c r="R574" i="3"/>
  <c r="R575" i="3"/>
  <c r="R584" i="3"/>
  <c r="R576" i="3"/>
  <c r="R601" i="3"/>
  <c r="R586" i="3"/>
  <c r="R583" i="3"/>
  <c r="R578" i="3"/>
  <c r="R588" i="3"/>
  <c r="R573" i="3"/>
  <c r="R587" i="3"/>
  <c r="R585" i="3"/>
  <c r="R602" i="3"/>
  <c r="I21" i="2"/>
  <c r="I22" i="2" s="1"/>
  <c r="C25" i="2"/>
  <c r="J5" i="2" a="1"/>
  <c r="J5" i="2" s="1"/>
  <c r="K8" i="2" a="1"/>
  <c r="K8" i="2" s="1"/>
  <c r="I21" i="1"/>
  <c r="I22" i="1" s="1"/>
  <c r="K8" i="1" a="1"/>
  <c r="K8" i="1" s="1"/>
  <c r="J5" i="1" a="1"/>
  <c r="J5" i="1" s="1"/>
  <c r="C28" i="2" l="1"/>
  <c r="O2" i="2" s="1"/>
  <c r="H22" i="3"/>
  <c r="S563" i="3"/>
  <c r="T563" i="3" s="1"/>
  <c r="S550" i="3"/>
  <c r="T550" i="3" s="1"/>
  <c r="S558" i="3"/>
  <c r="T558" i="3" s="1"/>
  <c r="S570" i="3"/>
  <c r="T570" i="3" s="1"/>
  <c r="S556" i="3"/>
  <c r="T556" i="3" s="1"/>
  <c r="S568" i="3"/>
  <c r="T568" i="3" s="1"/>
  <c r="S553" i="3"/>
  <c r="T553" i="3" s="1"/>
  <c r="S569" i="3"/>
  <c r="T569" i="3" s="1"/>
  <c r="S571" i="3"/>
  <c r="T571" i="3" s="1"/>
  <c r="S562" i="3"/>
  <c r="T562" i="3" s="1"/>
  <c r="S548" i="3"/>
  <c r="T548" i="3" s="1"/>
  <c r="S557" i="3"/>
  <c r="T557" i="3" s="1"/>
  <c r="S554" i="3"/>
  <c r="T554" i="3" s="1"/>
  <c r="S555" i="3"/>
  <c r="T555" i="3" s="1"/>
  <c r="S546" i="3"/>
  <c r="T546" i="3" s="1"/>
  <c r="S567" i="3"/>
  <c r="T567" i="3" s="1"/>
  <c r="S544" i="3"/>
  <c r="T544" i="3" s="1"/>
  <c r="S564" i="3"/>
  <c r="T564" i="3" s="1"/>
  <c r="S549" i="3"/>
  <c r="T549" i="3" s="1"/>
  <c r="S565" i="3"/>
  <c r="T565" i="3" s="1"/>
  <c r="S543" i="3"/>
  <c r="T543" i="3" s="1"/>
  <c r="S547" i="3"/>
  <c r="T547" i="3" s="1"/>
  <c r="S560" i="3"/>
  <c r="T560" i="3" s="1"/>
  <c r="S551" i="3"/>
  <c r="T551" i="3" s="1"/>
  <c r="S566" i="3"/>
  <c r="T566" i="3" s="1"/>
  <c r="S559" i="3"/>
  <c r="T559" i="3" s="1"/>
  <c r="S552" i="3"/>
  <c r="T552" i="3" s="1"/>
  <c r="S561" i="3"/>
  <c r="T561" i="3" s="1"/>
  <c r="S572" i="3"/>
  <c r="T572" i="3" s="1"/>
  <c r="S545" i="3"/>
  <c r="T545" i="3" s="1"/>
  <c r="I21" i="3"/>
  <c r="R619" i="3"/>
  <c r="R609" i="3"/>
  <c r="R629" i="3"/>
  <c r="R603" i="3"/>
  <c r="R614" i="3"/>
  <c r="R615" i="3"/>
  <c r="R611" i="3"/>
  <c r="R618" i="3"/>
  <c r="R632" i="3"/>
  <c r="R608" i="3"/>
  <c r="R606" i="3"/>
  <c r="R607" i="3"/>
  <c r="R610" i="3"/>
  <c r="R627" i="3"/>
  <c r="R623" i="3"/>
  <c r="R604" i="3"/>
  <c r="R620" i="3"/>
  <c r="R626" i="3"/>
  <c r="R630" i="3"/>
  <c r="R616" i="3"/>
  <c r="R617" i="3"/>
  <c r="R628" i="3"/>
  <c r="R625" i="3"/>
  <c r="R631" i="3"/>
  <c r="R613" i="3"/>
  <c r="R612" i="3"/>
  <c r="R605" i="3"/>
  <c r="R622" i="3"/>
  <c r="R624" i="3"/>
  <c r="R621" i="3"/>
  <c r="L5" i="1"/>
  <c r="J6" i="1"/>
  <c r="K9" i="2"/>
  <c r="L8" i="2"/>
  <c r="L8" i="1"/>
  <c r="K9" i="1"/>
  <c r="J6" i="2"/>
  <c r="L5" i="2"/>
  <c r="P2" i="2" l="1"/>
  <c r="R2" i="2" s="1"/>
  <c r="Q2" i="2"/>
  <c r="N3" i="2"/>
  <c r="O3" i="2" s="1"/>
  <c r="H23" i="3"/>
  <c r="S595" i="3"/>
  <c r="T595" i="3" s="1"/>
  <c r="S582" i="3"/>
  <c r="T582" i="3" s="1"/>
  <c r="S590" i="3"/>
  <c r="T590" i="3" s="1"/>
  <c r="S602" i="3"/>
  <c r="T602" i="3" s="1"/>
  <c r="S575" i="3"/>
  <c r="T575" i="3" s="1"/>
  <c r="S588" i="3"/>
  <c r="T588" i="3" s="1"/>
  <c r="S600" i="3"/>
  <c r="T600" i="3" s="1"/>
  <c r="S585" i="3"/>
  <c r="T585" i="3" s="1"/>
  <c r="S601" i="3"/>
  <c r="T601" i="3" s="1"/>
  <c r="S583" i="3"/>
  <c r="T583" i="3" s="1"/>
  <c r="S592" i="3"/>
  <c r="T592" i="3" s="1"/>
  <c r="S589" i="3"/>
  <c r="T589" i="3" s="1"/>
  <c r="S579" i="3"/>
  <c r="T579" i="3" s="1"/>
  <c r="S598" i="3"/>
  <c r="T598" i="3" s="1"/>
  <c r="S591" i="3"/>
  <c r="T591" i="3" s="1"/>
  <c r="S587" i="3"/>
  <c r="T587" i="3" s="1"/>
  <c r="S578" i="3"/>
  <c r="T578" i="3" s="1"/>
  <c r="S599" i="3"/>
  <c r="T599" i="3" s="1"/>
  <c r="S576" i="3"/>
  <c r="T576" i="3" s="1"/>
  <c r="S581" i="3"/>
  <c r="T581" i="3" s="1"/>
  <c r="S597" i="3"/>
  <c r="T597" i="3" s="1"/>
  <c r="S574" i="3"/>
  <c r="T574" i="3" s="1"/>
  <c r="S594" i="3"/>
  <c r="T594" i="3" s="1"/>
  <c r="S580" i="3"/>
  <c r="T580" i="3" s="1"/>
  <c r="S573" i="3"/>
  <c r="T573" i="3" s="1"/>
  <c r="S586" i="3"/>
  <c r="T586" i="3" s="1"/>
  <c r="S577" i="3"/>
  <c r="T577" i="3" s="1"/>
  <c r="S596" i="3"/>
  <c r="T596" i="3" s="1"/>
  <c r="S593" i="3"/>
  <c r="T593" i="3" s="1"/>
  <c r="S584" i="3"/>
  <c r="T584" i="3" s="1"/>
  <c r="I22" i="3"/>
  <c r="U540" i="3"/>
  <c r="U543" i="3"/>
  <c r="U536" i="3"/>
  <c r="U574" i="3"/>
  <c r="U579" i="3"/>
  <c r="U581" i="3"/>
  <c r="U583" i="3"/>
  <c r="U143" i="3"/>
  <c r="U85" i="3"/>
  <c r="U171" i="3"/>
  <c r="U144" i="3"/>
  <c r="U94" i="3"/>
  <c r="U68" i="3"/>
  <c r="U174" i="3"/>
  <c r="U72" i="3"/>
  <c r="U46" i="3"/>
  <c r="U176" i="3"/>
  <c r="U208" i="3"/>
  <c r="U205" i="3"/>
  <c r="U103" i="3"/>
  <c r="U170" i="3"/>
  <c r="U38" i="3"/>
  <c r="U73" i="3"/>
  <c r="U165" i="3"/>
  <c r="U50" i="3"/>
  <c r="U104" i="3"/>
  <c r="U172" i="3"/>
  <c r="U22" i="3"/>
  <c r="U200" i="3"/>
  <c r="U13" i="3"/>
  <c r="U71" i="3"/>
  <c r="U155" i="3"/>
  <c r="U122" i="3"/>
  <c r="U34" i="3"/>
  <c r="U9" i="3"/>
  <c r="U189" i="3"/>
  <c r="U118" i="3"/>
  <c r="U39" i="3"/>
  <c r="U60" i="3"/>
  <c r="U196" i="3"/>
  <c r="U74" i="3"/>
  <c r="U203" i="3"/>
  <c r="U175" i="3"/>
  <c r="U8" i="3"/>
  <c r="U20" i="3"/>
  <c r="U113" i="3"/>
  <c r="U30" i="3"/>
  <c r="U26" i="3"/>
  <c r="U195" i="3"/>
  <c r="U202" i="3"/>
  <c r="U57" i="3"/>
  <c r="U121" i="3"/>
  <c r="U169" i="3"/>
  <c r="U95" i="3"/>
  <c r="U173" i="3"/>
  <c r="U44" i="3"/>
  <c r="U99" i="3"/>
  <c r="U163" i="3"/>
  <c r="U241" i="3"/>
  <c r="U214" i="3"/>
  <c r="U239" i="3"/>
  <c r="U236" i="3"/>
  <c r="U223" i="3"/>
  <c r="U247" i="3"/>
  <c r="U230" i="3"/>
  <c r="U246" i="3"/>
  <c r="U252" i="3"/>
  <c r="U232" i="3"/>
  <c r="U216" i="3"/>
  <c r="U212" i="3"/>
  <c r="U292" i="3"/>
  <c r="U286" i="3"/>
  <c r="U279" i="3"/>
  <c r="U298" i="3"/>
  <c r="U288" i="3"/>
  <c r="U261" i="3"/>
  <c r="U300" i="3"/>
  <c r="U287" i="3"/>
  <c r="U269" i="3"/>
  <c r="U280" i="3"/>
  <c r="U271" i="3"/>
  <c r="U310" i="3"/>
  <c r="U321" i="3"/>
  <c r="U307" i="3"/>
  <c r="U332" i="3"/>
  <c r="U309" i="3"/>
  <c r="U537" i="3"/>
  <c r="U576" i="3"/>
  <c r="U578" i="3"/>
  <c r="U575" i="3"/>
  <c r="U582" i="3"/>
  <c r="U105" i="3"/>
  <c r="U75" i="3"/>
  <c r="U177" i="3"/>
  <c r="U114" i="3"/>
  <c r="U27" i="3"/>
  <c r="U47" i="3"/>
  <c r="U190" i="3"/>
  <c r="U131" i="3"/>
  <c r="U97" i="3"/>
  <c r="U187" i="3"/>
  <c r="U154" i="3"/>
  <c r="U194" i="3"/>
  <c r="U134" i="3"/>
  <c r="U10" i="3"/>
  <c r="U96" i="3"/>
  <c r="U117" i="3"/>
  <c r="U206" i="3"/>
  <c r="U31" i="3"/>
  <c r="U135" i="3"/>
  <c r="U11" i="3"/>
  <c r="U102" i="3"/>
  <c r="U181" i="3"/>
  <c r="U98" i="3"/>
  <c r="U153" i="3"/>
  <c r="U64" i="3"/>
  <c r="U142" i="3"/>
  <c r="U77" i="3"/>
  <c r="U15" i="3"/>
  <c r="U178" i="3"/>
  <c r="U115" i="3"/>
  <c r="U21" i="3"/>
  <c r="U67" i="3"/>
  <c r="U201" i="3"/>
  <c r="U127" i="3"/>
  <c r="U12" i="3"/>
  <c r="U164" i="3"/>
  <c r="U70" i="3"/>
  <c r="U51" i="3"/>
  <c r="U193" i="3"/>
  <c r="U82" i="3"/>
  <c r="U139" i="3"/>
  <c r="U157" i="3"/>
  <c r="U45" i="3"/>
  <c r="U7" i="3"/>
  <c r="U106" i="3"/>
  <c r="U29" i="3"/>
  <c r="U25" i="3"/>
  <c r="U62" i="3"/>
  <c r="U43" i="3"/>
  <c r="U125" i="3"/>
  <c r="U19" i="3"/>
  <c r="U245" i="3"/>
  <c r="U234" i="3"/>
  <c r="U228" i="3"/>
  <c r="U254" i="3"/>
  <c r="U250" i="3"/>
  <c r="U217" i="3"/>
  <c r="U244" i="3"/>
  <c r="U227" i="3"/>
  <c r="U237" i="3"/>
  <c r="U231" i="3"/>
  <c r="U240" i="3"/>
  <c r="U238" i="3"/>
  <c r="U301" i="3"/>
  <c r="U275" i="3"/>
  <c r="U276" i="3"/>
  <c r="U295" i="3"/>
  <c r="U263" i="3"/>
  <c r="U264" i="3"/>
  <c r="U294" i="3"/>
  <c r="U281" i="3"/>
  <c r="U290" i="3"/>
  <c r="U278" i="3"/>
  <c r="U297" i="3"/>
  <c r="U325" i="3"/>
  <c r="U306" i="3"/>
  <c r="U305" i="3"/>
  <c r="U328" i="3"/>
  <c r="U337" i="3"/>
  <c r="U545" i="3"/>
  <c r="U3" i="3"/>
  <c r="U584" i="3"/>
  <c r="U93" i="3"/>
  <c r="U167" i="3"/>
  <c r="U88" i="3"/>
  <c r="U107" i="3"/>
  <c r="U182" i="3"/>
  <c r="U162" i="3"/>
  <c r="U86" i="3"/>
  <c r="U199" i="3"/>
  <c r="U69" i="3"/>
  <c r="U81" i="3"/>
  <c r="U66" i="3"/>
  <c r="U109" i="3"/>
  <c r="U112" i="3"/>
  <c r="U84" i="3"/>
  <c r="U138" i="3"/>
  <c r="U48" i="3"/>
  <c r="U123" i="3"/>
  <c r="U198" i="3"/>
  <c r="U56" i="3"/>
  <c r="U36" i="3"/>
  <c r="U59" i="3"/>
  <c r="U100" i="3"/>
  <c r="U16" i="3"/>
  <c r="U49" i="3"/>
  <c r="U197" i="3"/>
  <c r="U251" i="3"/>
  <c r="U224" i="3"/>
  <c r="U213" i="3"/>
  <c r="U219" i="3"/>
  <c r="U229" i="3"/>
  <c r="U235" i="3"/>
  <c r="U273" i="3"/>
  <c r="U283" i="3"/>
  <c r="U259" i="3"/>
  <c r="U272" i="3"/>
  <c r="U257" i="3"/>
  <c r="U296" i="3"/>
  <c r="U326" i="3"/>
  <c r="U327" i="3"/>
  <c r="U314" i="3"/>
  <c r="U343" i="3"/>
  <c r="U322" i="3"/>
  <c r="U340" i="3"/>
  <c r="U319" i="3"/>
  <c r="U313" i="3"/>
  <c r="U363" i="3"/>
  <c r="U379" i="3"/>
  <c r="U347" i="3"/>
  <c r="U349" i="3"/>
  <c r="U370" i="3"/>
  <c r="U350" i="3"/>
  <c r="U352" i="3"/>
  <c r="U377" i="3"/>
  <c r="U359" i="3"/>
  <c r="U369" i="3"/>
  <c r="U411" i="3"/>
  <c r="U402" i="3"/>
  <c r="U409" i="3"/>
  <c r="U408" i="3"/>
  <c r="U388" i="3"/>
  <c r="U391" i="3"/>
  <c r="U395" i="3"/>
  <c r="U389" i="3"/>
  <c r="U406" i="3"/>
  <c r="U387" i="3"/>
  <c r="U439" i="3"/>
  <c r="U443" i="3"/>
  <c r="U426" i="3"/>
  <c r="U440" i="3"/>
  <c r="U438" i="3"/>
  <c r="U429" i="3"/>
  <c r="U434" i="3"/>
  <c r="U437" i="3"/>
  <c r="U432" i="3"/>
  <c r="U468" i="3"/>
  <c r="U467" i="3"/>
  <c r="U475" i="3"/>
  <c r="U473" i="3"/>
  <c r="U481" i="3"/>
  <c r="U488" i="3"/>
  <c r="U483" i="3"/>
  <c r="U487" i="3"/>
  <c r="U535" i="3"/>
  <c r="U5" i="3"/>
  <c r="U586" i="3"/>
  <c r="U130" i="3"/>
  <c r="U185" i="3"/>
  <c r="U23" i="3"/>
  <c r="U168" i="3"/>
  <c r="U179" i="3"/>
  <c r="U161" i="3"/>
  <c r="U76" i="3"/>
  <c r="U79" i="3"/>
  <c r="U141" i="3"/>
  <c r="U129" i="3"/>
  <c r="U89" i="3"/>
  <c r="U186" i="3"/>
  <c r="U137" i="3"/>
  <c r="U87" i="3"/>
  <c r="U184" i="3"/>
  <c r="U90" i="3"/>
  <c r="U146" i="3"/>
  <c r="U183" i="3"/>
  <c r="U33" i="3"/>
  <c r="U92" i="3"/>
  <c r="U24" i="3"/>
  <c r="U126" i="3"/>
  <c r="U35" i="3"/>
  <c r="U37" i="3"/>
  <c r="U207" i="3"/>
  <c r="U204" i="3"/>
  <c r="U218" i="3"/>
  <c r="U211" i="3"/>
  <c r="U222" i="3"/>
  <c r="U249" i="3"/>
  <c r="U221" i="3"/>
  <c r="U260" i="3"/>
  <c r="U266" i="3"/>
  <c r="U265" i="3"/>
  <c r="U270" i="3"/>
  <c r="U284" i="3"/>
  <c r="U258" i="3"/>
  <c r="U304" i="3"/>
  <c r="U330" i="3"/>
  <c r="U331" i="3"/>
  <c r="U320" i="3"/>
  <c r="U344" i="3"/>
  <c r="U323" i="3"/>
  <c r="U312" i="3"/>
  <c r="U308" i="3"/>
  <c r="U374" i="3"/>
  <c r="U368" i="3"/>
  <c r="U381" i="3"/>
  <c r="U348" i="3"/>
  <c r="U362" i="3"/>
  <c r="U385" i="3"/>
  <c r="U380" i="3"/>
  <c r="U384" i="3"/>
  <c r="U367" i="3"/>
  <c r="U361" i="3"/>
  <c r="U364" i="3"/>
  <c r="U393" i="3"/>
  <c r="U396" i="3"/>
  <c r="U401" i="3"/>
  <c r="U399" i="3"/>
  <c r="U416" i="3"/>
  <c r="U403" i="3"/>
  <c r="U413" i="3"/>
  <c r="U398" i="3"/>
  <c r="U417" i="3"/>
  <c r="U436" i="3"/>
  <c r="U435" i="3"/>
  <c r="U453" i="3"/>
  <c r="U425" i="3"/>
  <c r="U444" i="3"/>
  <c r="U431" i="3"/>
  <c r="U428" i="3"/>
  <c r="U442" i="3"/>
  <c r="U451" i="3"/>
  <c r="U462" i="3"/>
  <c r="U471" i="3"/>
  <c r="U477" i="3"/>
  <c r="U461" i="3"/>
  <c r="U474" i="3"/>
  <c r="U485" i="3"/>
  <c r="U484" i="3"/>
  <c r="U492" i="3"/>
  <c r="U493" i="3"/>
  <c r="U502" i="3"/>
  <c r="U504" i="3"/>
  <c r="U497" i="3"/>
  <c r="U4" i="3"/>
  <c r="U136" i="3"/>
  <c r="U101" i="3"/>
  <c r="U55" i="3"/>
  <c r="U158" i="3"/>
  <c r="U14" i="3"/>
  <c r="U119" i="3"/>
  <c r="U52" i="3"/>
  <c r="U191" i="3"/>
  <c r="U180" i="3"/>
  <c r="U150" i="3"/>
  <c r="U188" i="3"/>
  <c r="U156" i="3"/>
  <c r="U128" i="3"/>
  <c r="U256" i="3"/>
  <c r="U226" i="3"/>
  <c r="U225" i="3"/>
  <c r="U302" i="3"/>
  <c r="U267" i="3"/>
  <c r="U291" i="3"/>
  <c r="U318" i="3"/>
  <c r="U335" i="3"/>
  <c r="U317" i="3"/>
  <c r="U315" i="3"/>
  <c r="U383" i="3"/>
  <c r="U365" i="3"/>
  <c r="U366" i="3"/>
  <c r="U353" i="3"/>
  <c r="U355" i="3"/>
  <c r="U418" i="3"/>
  <c r="U419" i="3"/>
  <c r="U412" i="3"/>
  <c r="U410" i="3"/>
  <c r="U424" i="3"/>
  <c r="U441" i="3"/>
  <c r="U433" i="3"/>
  <c r="U445" i="3"/>
  <c r="U446" i="3"/>
  <c r="U464" i="3"/>
  <c r="U472" i="3"/>
  <c r="U470" i="3"/>
  <c r="U486" i="3"/>
  <c r="U489" i="3"/>
  <c r="U501" i="3"/>
  <c r="U503" i="3"/>
  <c r="U518" i="3"/>
  <c r="U512" i="3"/>
  <c r="U513" i="3"/>
  <c r="U519" i="3"/>
  <c r="U531" i="3"/>
  <c r="U533" i="3"/>
  <c r="U522" i="3"/>
  <c r="U542" i="3"/>
  <c r="U552" i="3"/>
  <c r="U553" i="3"/>
  <c r="U577" i="3"/>
  <c r="U61" i="3"/>
  <c r="U111" i="3"/>
  <c r="U120" i="3"/>
  <c r="U151" i="3"/>
  <c r="U63" i="3"/>
  <c r="U110" i="3"/>
  <c r="U210" i="3"/>
  <c r="U242" i="3"/>
  <c r="U268" i="3"/>
  <c r="U336" i="3"/>
  <c r="U334" i="3"/>
  <c r="U376" i="3"/>
  <c r="U382" i="3"/>
  <c r="U345" i="3"/>
  <c r="U420" i="3"/>
  <c r="U405" i="3"/>
  <c r="U454" i="3"/>
  <c r="U452" i="3"/>
  <c r="U466" i="3"/>
  <c r="U480" i="3"/>
  <c r="U500" i="3"/>
  <c r="U506" i="3"/>
  <c r="U510" i="3"/>
  <c r="U516" i="3"/>
  <c r="U526" i="3"/>
  <c r="U550" i="3"/>
  <c r="U80" i="3"/>
  <c r="U152" i="3"/>
  <c r="U132" i="3"/>
  <c r="U147" i="3"/>
  <c r="U160" i="3"/>
  <c r="U145" i="3"/>
  <c r="U243" i="3"/>
  <c r="U233" i="3"/>
  <c r="U274" i="3"/>
  <c r="U303" i="3"/>
  <c r="U311" i="3"/>
  <c r="U373" i="3"/>
  <c r="U360" i="3"/>
  <c r="U356" i="3"/>
  <c r="U421" i="3"/>
  <c r="U397" i="3"/>
  <c r="U457" i="3"/>
  <c r="U448" i="3"/>
  <c r="U465" i="3"/>
  <c r="U490" i="3"/>
  <c r="U495" i="3"/>
  <c r="U496" i="3"/>
  <c r="U514" i="3"/>
  <c r="U527" i="3"/>
  <c r="U529" i="3"/>
  <c r="U539" i="3"/>
  <c r="U547" i="3"/>
  <c r="U587" i="3"/>
  <c r="U573" i="3"/>
  <c r="U148" i="3"/>
  <c r="U42" i="3"/>
  <c r="U209" i="3"/>
  <c r="U53" i="3"/>
  <c r="U166" i="3"/>
  <c r="U32" i="3"/>
  <c r="U28" i="3"/>
  <c r="U78" i="3"/>
  <c r="U140" i="3"/>
  <c r="U192" i="3"/>
  <c r="U18" i="3"/>
  <c r="U116" i="3"/>
  <c r="U248" i="3"/>
  <c r="U253" i="3"/>
  <c r="U220" i="3"/>
  <c r="U277" i="3"/>
  <c r="U293" i="3"/>
  <c r="U285" i="3"/>
  <c r="U339" i="3"/>
  <c r="U324" i="3"/>
  <c r="U338" i="3"/>
  <c r="U341" i="3"/>
  <c r="U358" i="3"/>
  <c r="U357" i="3"/>
  <c r="U351" i="3"/>
  <c r="U346" i="3"/>
  <c r="U378" i="3"/>
  <c r="U392" i="3"/>
  <c r="U423" i="3"/>
  <c r="U407" i="3"/>
  <c r="U415" i="3"/>
  <c r="U414" i="3"/>
  <c r="U456" i="3"/>
  <c r="U430" i="3"/>
  <c r="U427" i="3"/>
  <c r="U450" i="3"/>
  <c r="U463" i="3"/>
  <c r="U476" i="3"/>
  <c r="U469" i="3"/>
  <c r="U482" i="3"/>
  <c r="U479" i="3"/>
  <c r="U494" i="3"/>
  <c r="U507" i="3"/>
  <c r="U498" i="3"/>
  <c r="U520" i="3"/>
  <c r="U511" i="3"/>
  <c r="U521" i="3"/>
  <c r="U523" i="3"/>
  <c r="U528" i="3"/>
  <c r="U524" i="3"/>
  <c r="U538" i="3"/>
  <c r="U548" i="3"/>
  <c r="U551" i="3"/>
  <c r="U555" i="3"/>
  <c r="U83" i="3"/>
  <c r="U108" i="3"/>
  <c r="U65" i="3"/>
  <c r="U133" i="3"/>
  <c r="U40" i="3"/>
  <c r="U124" i="3"/>
  <c r="U6" i="3"/>
  <c r="U255" i="3"/>
  <c r="U289" i="3"/>
  <c r="U282" i="3"/>
  <c r="U333" i="3"/>
  <c r="U342" i="3"/>
  <c r="U371" i="3"/>
  <c r="U375" i="3"/>
  <c r="U394" i="3"/>
  <c r="U386" i="3"/>
  <c r="U400" i="3"/>
  <c r="U449" i="3"/>
  <c r="U455" i="3"/>
  <c r="U460" i="3"/>
  <c r="U491" i="3"/>
  <c r="U505" i="3"/>
  <c r="U517" i="3"/>
  <c r="U509" i="3"/>
  <c r="U530" i="3"/>
  <c r="U532" i="3"/>
  <c r="U544" i="3"/>
  <c r="U554" i="3"/>
  <c r="U541" i="3"/>
  <c r="U17" i="3"/>
  <c r="U149" i="3"/>
  <c r="U159" i="3"/>
  <c r="U91" i="3"/>
  <c r="U54" i="3"/>
  <c r="U41" i="3"/>
  <c r="U58" i="3"/>
  <c r="U215" i="3"/>
  <c r="U299" i="3"/>
  <c r="U262" i="3"/>
  <c r="U316" i="3"/>
  <c r="U329" i="3"/>
  <c r="U354" i="3"/>
  <c r="U372" i="3"/>
  <c r="U390" i="3"/>
  <c r="U422" i="3"/>
  <c r="U404" i="3"/>
  <c r="U447" i="3"/>
  <c r="U458" i="3"/>
  <c r="U459" i="3"/>
  <c r="U478" i="3"/>
  <c r="U499" i="3"/>
  <c r="U515" i="3"/>
  <c r="U508" i="3"/>
  <c r="U534" i="3"/>
  <c r="U525" i="3"/>
  <c r="U549" i="3"/>
  <c r="U546" i="3"/>
  <c r="U596" i="3"/>
  <c r="U561" i="3"/>
  <c r="U559" i="3"/>
  <c r="U589" i="3"/>
  <c r="U591" i="3"/>
  <c r="U562" i="3"/>
  <c r="U590" i="3"/>
  <c r="U560" i="3"/>
  <c r="U558" i="3"/>
  <c r="U563" i="3"/>
  <c r="U557" i="3"/>
  <c r="U556" i="3"/>
  <c r="U598" i="3"/>
  <c r="U565" i="3"/>
  <c r="U601" i="3"/>
  <c r="U602" i="3"/>
  <c r="U569" i="3"/>
  <c r="U566" i="3"/>
  <c r="U600" i="3"/>
  <c r="U597" i="3"/>
  <c r="U564" i="3"/>
  <c r="U603" i="3"/>
  <c r="U570" i="3"/>
  <c r="U572" i="3"/>
  <c r="U610" i="3"/>
  <c r="U607" i="3"/>
  <c r="U611" i="3"/>
  <c r="U571" i="3"/>
  <c r="U604" i="3"/>
  <c r="U609" i="3"/>
  <c r="U612" i="3"/>
  <c r="N4" i="2" l="1"/>
  <c r="N5" i="2" s="1"/>
  <c r="P3" i="2"/>
  <c r="R3" i="2" s="1"/>
  <c r="Q3" i="2"/>
  <c r="T2" i="2"/>
  <c r="U608" i="3"/>
  <c r="U567" i="3"/>
  <c r="U593" i="3"/>
  <c r="U585" i="3"/>
  <c r="U599" i="3"/>
  <c r="U595" i="3"/>
  <c r="U606" i="3"/>
  <c r="U605" i="3"/>
  <c r="U568" i="3"/>
  <c r="U588" i="3"/>
  <c r="U592" i="3"/>
  <c r="U594" i="3"/>
  <c r="U580" i="3"/>
  <c r="J5" i="3" a="1"/>
  <c r="J5" i="3" s="1"/>
  <c r="K8" i="3" a="1"/>
  <c r="K8" i="3" s="1"/>
  <c r="S627" i="3"/>
  <c r="S607" i="3"/>
  <c r="T607" i="3" s="1"/>
  <c r="S624" i="3"/>
  <c r="S632" i="3"/>
  <c r="S617" i="3"/>
  <c r="S614" i="3"/>
  <c r="S612" i="3"/>
  <c r="S628" i="3"/>
  <c r="T628" i="3" s="1"/>
  <c r="S621" i="3"/>
  <c r="S618" i="3"/>
  <c r="S619" i="3"/>
  <c r="T619" i="3" s="1"/>
  <c r="S610" i="3"/>
  <c r="T610" i="3" s="1"/>
  <c r="S622" i="3"/>
  <c r="T622" i="3" s="1"/>
  <c r="S630" i="3"/>
  <c r="S631" i="3"/>
  <c r="T631" i="3" s="1"/>
  <c r="S608" i="3"/>
  <c r="S616" i="3"/>
  <c r="T616" i="3" s="1"/>
  <c r="S613" i="3"/>
  <c r="T613" i="3" s="1"/>
  <c r="S629" i="3"/>
  <c r="S603" i="3"/>
  <c r="T603" i="3" s="1"/>
  <c r="S626" i="3"/>
  <c r="S615" i="3"/>
  <c r="S620" i="3"/>
  <c r="S605" i="3"/>
  <c r="S611" i="3"/>
  <c r="S606" i="3"/>
  <c r="S623" i="3"/>
  <c r="S604" i="3"/>
  <c r="S609" i="3"/>
  <c r="S625" i="3"/>
  <c r="T625" i="3" s="1"/>
  <c r="I23" i="3"/>
  <c r="I24" i="3" s="1"/>
  <c r="O4" i="2" l="1"/>
  <c r="P4" i="2" s="1"/>
  <c r="R4" i="2" s="1"/>
  <c r="N6" i="2"/>
  <c r="O5" i="2"/>
  <c r="T3" i="2"/>
  <c r="T604" i="3"/>
  <c r="U613" i="3"/>
  <c r="T608" i="3"/>
  <c r="U616" i="3"/>
  <c r="K9" i="3"/>
  <c r="L8" i="3"/>
  <c r="T609" i="3"/>
  <c r="U617" i="3"/>
  <c r="T611" i="3"/>
  <c r="U618" i="3"/>
  <c r="T626" i="3"/>
  <c r="U628" i="3"/>
  <c r="T621" i="3"/>
  <c r="U625" i="3"/>
  <c r="T617" i="3"/>
  <c r="U622" i="3"/>
  <c r="T627" i="3"/>
  <c r="U629" i="3"/>
  <c r="T620" i="3"/>
  <c r="U624" i="3"/>
  <c r="J6" i="3"/>
  <c r="L5" i="3"/>
  <c r="T605" i="3"/>
  <c r="U614" i="3"/>
  <c r="U632" i="3"/>
  <c r="U2" i="3"/>
  <c r="T632" i="3"/>
  <c r="T623" i="3"/>
  <c r="U626" i="3"/>
  <c r="T629" i="3"/>
  <c r="U630" i="3"/>
  <c r="T612" i="3"/>
  <c r="U619" i="3"/>
  <c r="T624" i="3"/>
  <c r="U627" i="3"/>
  <c r="U615" i="3"/>
  <c r="T606" i="3"/>
  <c r="T615" i="3"/>
  <c r="U621" i="3"/>
  <c r="U631" i="3"/>
  <c r="T630" i="3"/>
  <c r="T618" i="3"/>
  <c r="U623" i="3"/>
  <c r="T614" i="3"/>
  <c r="U620" i="3"/>
  <c r="Q4" i="2" l="1"/>
  <c r="T4" i="2" s="1"/>
  <c r="P5" i="2"/>
  <c r="R5" i="2" s="1"/>
  <c r="Q5" i="2"/>
  <c r="N7" i="2"/>
  <c r="O6" i="2"/>
  <c r="P6" i="2" l="1"/>
  <c r="R6" i="2" s="1"/>
  <c r="Q6" i="2"/>
  <c r="T5" i="2"/>
  <c r="N8" i="2"/>
  <c r="O7" i="2"/>
  <c r="P7" i="2" l="1"/>
  <c r="R7" i="2" s="1"/>
  <c r="Q7" i="2"/>
  <c r="T6" i="2"/>
  <c r="N9" i="2"/>
  <c r="O8" i="2"/>
  <c r="P8" i="2" l="1"/>
  <c r="R8" i="2" s="1"/>
  <c r="Q8" i="2"/>
  <c r="N10" i="2"/>
  <c r="O9" i="2"/>
  <c r="T7" i="2"/>
  <c r="P9" i="2" l="1"/>
  <c r="R9" i="2" s="1"/>
  <c r="Q9" i="2"/>
  <c r="N11" i="2"/>
  <c r="O10" i="2"/>
  <c r="T8" i="2"/>
  <c r="P10" i="2" l="1"/>
  <c r="R10" i="2" s="1"/>
  <c r="Q10" i="2"/>
  <c r="N12" i="2"/>
  <c r="O11" i="2"/>
  <c r="T9" i="2"/>
  <c r="P11" i="2" l="1"/>
  <c r="R11" i="2" s="1"/>
  <c r="Q11" i="2"/>
  <c r="N13" i="2"/>
  <c r="O12" i="2"/>
  <c r="T10" i="2"/>
  <c r="P12" i="2" l="1"/>
  <c r="R12" i="2" s="1"/>
  <c r="Q12" i="2"/>
  <c r="T11" i="2"/>
  <c r="N14" i="2"/>
  <c r="O13" i="2"/>
  <c r="P13" i="2" l="1"/>
  <c r="R13" i="2" s="1"/>
  <c r="Q13" i="2"/>
  <c r="T12" i="2"/>
  <c r="N15" i="2"/>
  <c r="O14" i="2"/>
  <c r="P14" i="2" l="1"/>
  <c r="R14" i="2" s="1"/>
  <c r="Q14" i="2"/>
  <c r="T13" i="2"/>
  <c r="N16" i="2"/>
  <c r="O15" i="2"/>
  <c r="P15" i="2" l="1"/>
  <c r="R15" i="2" s="1"/>
  <c r="Q15" i="2"/>
  <c r="T14" i="2"/>
  <c r="N17" i="2"/>
  <c r="O16" i="2"/>
  <c r="P16" i="2" l="1"/>
  <c r="R16" i="2" s="1"/>
  <c r="Q16" i="2"/>
  <c r="N18" i="2"/>
  <c r="O17" i="2"/>
  <c r="T15" i="2"/>
  <c r="P17" i="2" l="1"/>
  <c r="R17" i="2" s="1"/>
  <c r="Q17" i="2"/>
  <c r="T16" i="2"/>
  <c r="N19" i="2"/>
  <c r="O18" i="2"/>
  <c r="P18" i="2" l="1"/>
  <c r="R18" i="2" s="1"/>
  <c r="Q18" i="2"/>
  <c r="T17" i="2"/>
  <c r="N20" i="2"/>
  <c r="O19" i="2"/>
  <c r="P19" i="2" l="1"/>
  <c r="R19" i="2" s="1"/>
  <c r="Q19" i="2"/>
  <c r="T18" i="2"/>
  <c r="N21" i="2"/>
  <c r="O20" i="2"/>
  <c r="P20" i="2" l="1"/>
  <c r="R20" i="2" s="1"/>
  <c r="Q20" i="2"/>
  <c r="N22" i="2"/>
  <c r="O21" i="2"/>
  <c r="T19" i="2"/>
  <c r="P21" i="2" l="1"/>
  <c r="R21" i="2" s="1"/>
  <c r="Q21" i="2"/>
  <c r="T20" i="2"/>
  <c r="N23" i="2"/>
  <c r="O22" i="2"/>
  <c r="P22" i="2" l="1"/>
  <c r="R22" i="2" s="1"/>
  <c r="Q22" i="2"/>
  <c r="T21" i="2"/>
  <c r="N24" i="2"/>
  <c r="O23" i="2"/>
  <c r="P23" i="2" l="1"/>
  <c r="R23" i="2" s="1"/>
  <c r="Q23" i="2"/>
  <c r="T22" i="2"/>
  <c r="N25" i="2"/>
  <c r="O24" i="2"/>
  <c r="P24" i="2" l="1"/>
  <c r="R24" i="2" s="1"/>
  <c r="Q24" i="2"/>
  <c r="T23" i="2"/>
  <c r="N26" i="2"/>
  <c r="O25" i="2"/>
  <c r="P25" i="2" l="1"/>
  <c r="R25" i="2" s="1"/>
  <c r="Q25" i="2"/>
  <c r="T24" i="2"/>
  <c r="N27" i="2"/>
  <c r="O26" i="2"/>
  <c r="P26" i="2" l="1"/>
  <c r="R26" i="2" s="1"/>
  <c r="Q26" i="2"/>
  <c r="T25" i="2"/>
  <c r="N28" i="2"/>
  <c r="O27" i="2"/>
  <c r="P27" i="2" l="1"/>
  <c r="R27" i="2" s="1"/>
  <c r="Q27" i="2"/>
  <c r="T26" i="2"/>
  <c r="N29" i="2"/>
  <c r="O28" i="2"/>
  <c r="P28" i="2" l="1"/>
  <c r="R28" i="2" s="1"/>
  <c r="Q28" i="2"/>
  <c r="T27" i="2"/>
  <c r="N30" i="2"/>
  <c r="O29" i="2"/>
  <c r="P29" i="2" l="1"/>
  <c r="R29" i="2" s="1"/>
  <c r="Q29" i="2"/>
  <c r="T28" i="2"/>
  <c r="N31" i="2"/>
  <c r="O30" i="2"/>
  <c r="P30" i="2" l="1"/>
  <c r="R30" i="2" s="1"/>
  <c r="Q30" i="2"/>
  <c r="T29" i="2"/>
  <c r="N32" i="2"/>
  <c r="O31" i="2"/>
  <c r="P31" i="2" l="1"/>
  <c r="R31" i="2" s="1"/>
  <c r="Q31" i="2"/>
  <c r="T30" i="2"/>
  <c r="N33" i="2"/>
  <c r="O32" i="2"/>
  <c r="P32" i="2" l="1"/>
  <c r="R32" i="2" s="1"/>
  <c r="Q32" i="2"/>
  <c r="T31" i="2"/>
  <c r="N34" i="2"/>
  <c r="O33" i="2"/>
  <c r="P33" i="2" l="1"/>
  <c r="R33" i="2" s="1"/>
  <c r="Q33" i="2"/>
  <c r="T32" i="2"/>
  <c r="N35" i="2"/>
  <c r="O34" i="2"/>
  <c r="P34" i="2" l="1"/>
  <c r="R34" i="2" s="1"/>
  <c r="Q34" i="2"/>
  <c r="T33" i="2"/>
  <c r="N36" i="2"/>
  <c r="O35" i="2"/>
  <c r="P35" i="2" l="1"/>
  <c r="R35" i="2" s="1"/>
  <c r="Q35" i="2"/>
  <c r="N37" i="2"/>
  <c r="O36" i="2"/>
  <c r="T34" i="2"/>
  <c r="P36" i="2" l="1"/>
  <c r="R36" i="2" s="1"/>
  <c r="Q36" i="2"/>
  <c r="T35" i="2"/>
  <c r="N38" i="2"/>
  <c r="O37" i="2"/>
  <c r="P37" i="2" l="1"/>
  <c r="R37" i="2" s="1"/>
  <c r="Q37" i="2"/>
  <c r="T36" i="2"/>
  <c r="N39" i="2"/>
  <c r="O38" i="2"/>
  <c r="P38" i="2" l="1"/>
  <c r="R38" i="2" s="1"/>
  <c r="Q38" i="2"/>
  <c r="T37" i="2"/>
  <c r="N40" i="2"/>
  <c r="O39" i="2"/>
  <c r="P39" i="2" l="1"/>
  <c r="R39" i="2" s="1"/>
  <c r="Q39" i="2"/>
  <c r="N41" i="2"/>
  <c r="O40" i="2"/>
  <c r="T38" i="2"/>
  <c r="P40" i="2" l="1"/>
  <c r="R40" i="2" s="1"/>
  <c r="Q40" i="2"/>
  <c r="T39" i="2"/>
  <c r="N42" i="2"/>
  <c r="O41" i="2"/>
  <c r="P41" i="2" l="1"/>
  <c r="R41" i="2" s="1"/>
  <c r="Q41" i="2"/>
  <c r="T40" i="2"/>
  <c r="N43" i="2"/>
  <c r="O42" i="2"/>
  <c r="P42" i="2" l="1"/>
  <c r="R42" i="2" s="1"/>
  <c r="Q42" i="2"/>
  <c r="N44" i="2"/>
  <c r="O43" i="2"/>
  <c r="T41" i="2"/>
  <c r="P43" i="2" l="1"/>
  <c r="R43" i="2" s="1"/>
  <c r="Q43" i="2"/>
  <c r="T42" i="2"/>
  <c r="N45" i="2"/>
  <c r="O44" i="2"/>
  <c r="P44" i="2" l="1"/>
  <c r="R44" i="2" s="1"/>
  <c r="Q44" i="2"/>
  <c r="T43" i="2"/>
  <c r="N46" i="2"/>
  <c r="O45" i="2"/>
  <c r="P45" i="2" l="1"/>
  <c r="R45" i="2" s="1"/>
  <c r="Q45" i="2"/>
  <c r="N47" i="2"/>
  <c r="O46" i="2"/>
  <c r="T44" i="2"/>
  <c r="P46" i="2" l="1"/>
  <c r="R46" i="2" s="1"/>
  <c r="Q46" i="2"/>
  <c r="T45" i="2"/>
  <c r="N48" i="2"/>
  <c r="O47" i="2"/>
  <c r="P47" i="2" l="1"/>
  <c r="R47" i="2" s="1"/>
  <c r="Q47" i="2"/>
  <c r="T46" i="2"/>
  <c r="N49" i="2"/>
  <c r="O48" i="2"/>
  <c r="P48" i="2" l="1"/>
  <c r="R48" i="2" s="1"/>
  <c r="Q48" i="2"/>
  <c r="T47" i="2"/>
  <c r="N50" i="2"/>
  <c r="O49" i="2"/>
  <c r="P49" i="2" l="1"/>
  <c r="R49" i="2" s="1"/>
  <c r="Q49" i="2"/>
  <c r="N51" i="2"/>
  <c r="O50" i="2"/>
  <c r="T48" i="2"/>
  <c r="P50" i="2" l="1"/>
  <c r="R50" i="2" s="1"/>
  <c r="Q50" i="2"/>
  <c r="N52" i="2"/>
  <c r="O51" i="2"/>
  <c r="T49" i="2"/>
  <c r="P51" i="2" l="1"/>
  <c r="R51" i="2" s="1"/>
  <c r="Q51" i="2"/>
  <c r="T50" i="2"/>
  <c r="N53" i="2"/>
  <c r="O52" i="2"/>
  <c r="P52" i="2" l="1"/>
  <c r="R52" i="2" s="1"/>
  <c r="Q52" i="2"/>
  <c r="T51" i="2"/>
  <c r="N54" i="2"/>
  <c r="O53" i="2"/>
  <c r="P53" i="2" l="1"/>
  <c r="R53" i="2" s="1"/>
  <c r="Q53" i="2"/>
  <c r="N55" i="2"/>
  <c r="O54" i="2"/>
  <c r="T52" i="2"/>
  <c r="P54" i="2" l="1"/>
  <c r="R54" i="2" s="1"/>
  <c r="Q54" i="2"/>
  <c r="T53" i="2"/>
  <c r="N56" i="2"/>
  <c r="O55" i="2"/>
  <c r="P55" i="2" l="1"/>
  <c r="R55" i="2" s="1"/>
  <c r="Q55" i="2"/>
  <c r="T54" i="2"/>
  <c r="N57" i="2"/>
  <c r="O56" i="2"/>
  <c r="P56" i="2" l="1"/>
  <c r="R56" i="2" s="1"/>
  <c r="Q56" i="2"/>
  <c r="T55" i="2"/>
  <c r="N58" i="2"/>
  <c r="O57" i="2"/>
  <c r="P57" i="2" l="1"/>
  <c r="R57" i="2" s="1"/>
  <c r="Q57" i="2"/>
  <c r="T56" i="2"/>
  <c r="N59" i="2"/>
  <c r="O58" i="2"/>
  <c r="P58" i="2" l="1"/>
  <c r="R58" i="2" s="1"/>
  <c r="Q58" i="2"/>
  <c r="N60" i="2"/>
  <c r="O59" i="2"/>
  <c r="T57" i="2"/>
  <c r="P59" i="2" l="1"/>
  <c r="R59" i="2" s="1"/>
  <c r="Q59" i="2"/>
  <c r="T58" i="2"/>
  <c r="N61" i="2"/>
  <c r="O60" i="2"/>
  <c r="P60" i="2" l="1"/>
  <c r="R60" i="2" s="1"/>
  <c r="Q60" i="2"/>
  <c r="T59" i="2"/>
  <c r="N62" i="2"/>
  <c r="O61" i="2"/>
  <c r="P61" i="2" l="1"/>
  <c r="R61" i="2" s="1"/>
  <c r="Q61" i="2"/>
  <c r="N63" i="2"/>
  <c r="O62" i="2"/>
  <c r="T60" i="2"/>
  <c r="P62" i="2" l="1"/>
  <c r="R62" i="2" s="1"/>
  <c r="Q62" i="2"/>
  <c r="T61" i="2"/>
  <c r="N64" i="2"/>
  <c r="O63" i="2"/>
  <c r="P63" i="2" l="1"/>
  <c r="R63" i="2" s="1"/>
  <c r="Q63" i="2"/>
  <c r="T62" i="2"/>
  <c r="N65" i="2"/>
  <c r="O64" i="2"/>
  <c r="P64" i="2" l="1"/>
  <c r="R64" i="2" s="1"/>
  <c r="Q64" i="2"/>
  <c r="N66" i="2"/>
  <c r="O65" i="2"/>
  <c r="T63" i="2"/>
  <c r="P65" i="2" l="1"/>
  <c r="R65" i="2" s="1"/>
  <c r="Q65" i="2"/>
  <c r="T64" i="2"/>
  <c r="N67" i="2"/>
  <c r="O66" i="2"/>
  <c r="P66" i="2" l="1"/>
  <c r="R66" i="2" s="1"/>
  <c r="Q66" i="2"/>
  <c r="T65" i="2"/>
  <c r="N68" i="2"/>
  <c r="O67" i="2"/>
  <c r="P67" i="2" l="1"/>
  <c r="R67" i="2" s="1"/>
  <c r="Q67" i="2"/>
  <c r="T66" i="2"/>
  <c r="N69" i="2"/>
  <c r="O68" i="2"/>
  <c r="P68" i="2" l="1"/>
  <c r="R68" i="2" s="1"/>
  <c r="Q68" i="2"/>
  <c r="N70" i="2"/>
  <c r="O69" i="2"/>
  <c r="T67" i="2"/>
  <c r="P69" i="2" l="1"/>
  <c r="R69" i="2" s="1"/>
  <c r="Q69" i="2"/>
  <c r="T68" i="2"/>
  <c r="N71" i="2"/>
  <c r="O70" i="2"/>
  <c r="P70" i="2" l="1"/>
  <c r="R70" i="2" s="1"/>
  <c r="Q70" i="2"/>
  <c r="T69" i="2"/>
  <c r="N72" i="2"/>
  <c r="O71" i="2"/>
  <c r="P71" i="2" l="1"/>
  <c r="R71" i="2" s="1"/>
  <c r="Q71" i="2"/>
  <c r="N73" i="2"/>
  <c r="O72" i="2"/>
  <c r="T70" i="2"/>
  <c r="P72" i="2" l="1"/>
  <c r="R72" i="2" s="1"/>
  <c r="Q72" i="2"/>
  <c r="T71" i="2"/>
  <c r="N74" i="2"/>
  <c r="O73" i="2"/>
  <c r="P73" i="2" l="1"/>
  <c r="R73" i="2" s="1"/>
  <c r="Q73" i="2"/>
  <c r="T72" i="2"/>
  <c r="N75" i="2"/>
  <c r="O74" i="2"/>
  <c r="P74" i="2" l="1"/>
  <c r="R74" i="2" s="1"/>
  <c r="Q74" i="2"/>
  <c r="N76" i="2"/>
  <c r="O75" i="2"/>
  <c r="T73" i="2"/>
  <c r="P75" i="2" l="1"/>
  <c r="R75" i="2" s="1"/>
  <c r="Q75" i="2"/>
  <c r="T74" i="2"/>
  <c r="N77" i="2"/>
  <c r="O76" i="2"/>
  <c r="P76" i="2" l="1"/>
  <c r="R76" i="2" s="1"/>
  <c r="Q76" i="2"/>
  <c r="N78" i="2"/>
  <c r="O77" i="2"/>
  <c r="T75" i="2"/>
  <c r="P77" i="2" l="1"/>
  <c r="R77" i="2" s="1"/>
  <c r="Q77" i="2"/>
  <c r="T76" i="2"/>
  <c r="N79" i="2"/>
  <c r="O78" i="2"/>
  <c r="P78" i="2" l="1"/>
  <c r="R78" i="2" s="1"/>
  <c r="Q78" i="2"/>
  <c r="T77" i="2"/>
  <c r="N80" i="2"/>
  <c r="O79" i="2"/>
  <c r="P79" i="2" l="1"/>
  <c r="R79" i="2" s="1"/>
  <c r="Q79" i="2"/>
  <c r="T78" i="2"/>
  <c r="N81" i="2"/>
  <c r="O80" i="2"/>
  <c r="P80" i="2" l="1"/>
  <c r="R80" i="2" s="1"/>
  <c r="Q80" i="2"/>
  <c r="N82" i="2"/>
  <c r="O81" i="2"/>
  <c r="T79" i="2"/>
  <c r="P81" i="2" l="1"/>
  <c r="R81" i="2" s="1"/>
  <c r="Q81" i="2"/>
  <c r="T80" i="2"/>
  <c r="N83" i="2"/>
  <c r="O82" i="2"/>
  <c r="P82" i="2" l="1"/>
  <c r="R82" i="2" s="1"/>
  <c r="Q82" i="2"/>
  <c r="T81" i="2"/>
  <c r="N84" i="2"/>
  <c r="O83" i="2"/>
  <c r="P83" i="2" l="1"/>
  <c r="R83" i="2" s="1"/>
  <c r="Q83" i="2"/>
  <c r="N85" i="2"/>
  <c r="O84" i="2"/>
  <c r="T82" i="2"/>
  <c r="P84" i="2" l="1"/>
  <c r="R84" i="2" s="1"/>
  <c r="Q84" i="2"/>
  <c r="T83" i="2"/>
  <c r="N86" i="2"/>
  <c r="O85" i="2"/>
  <c r="P85" i="2" l="1"/>
  <c r="R85" i="2" s="1"/>
  <c r="Q85" i="2"/>
  <c r="T84" i="2"/>
  <c r="N87" i="2"/>
  <c r="O86" i="2"/>
  <c r="P86" i="2" l="1"/>
  <c r="R86" i="2" s="1"/>
  <c r="Q86" i="2"/>
  <c r="N88" i="2"/>
  <c r="O87" i="2"/>
  <c r="T85" i="2"/>
  <c r="P87" i="2" l="1"/>
  <c r="R87" i="2" s="1"/>
  <c r="Q87" i="2"/>
  <c r="T86" i="2"/>
  <c r="N89" i="2"/>
  <c r="O88" i="2"/>
  <c r="P88" i="2" l="1"/>
  <c r="R88" i="2" s="1"/>
  <c r="Q88" i="2"/>
  <c r="N90" i="2"/>
  <c r="O89" i="2"/>
  <c r="T87" i="2"/>
  <c r="P89" i="2" l="1"/>
  <c r="R89" i="2" s="1"/>
  <c r="Q89" i="2"/>
  <c r="T88" i="2"/>
  <c r="N91" i="2"/>
  <c r="O90" i="2"/>
  <c r="P90" i="2" l="1"/>
  <c r="R90" i="2" s="1"/>
  <c r="Q90" i="2"/>
  <c r="T89" i="2"/>
  <c r="N92" i="2"/>
  <c r="O91" i="2"/>
  <c r="P91" i="2" l="1"/>
  <c r="R91" i="2" s="1"/>
  <c r="Q91" i="2"/>
  <c r="T90" i="2"/>
  <c r="N93" i="2"/>
  <c r="O92" i="2"/>
  <c r="P92" i="2" l="1"/>
  <c r="R92" i="2" s="1"/>
  <c r="Q92" i="2"/>
  <c r="T91" i="2"/>
  <c r="N94" i="2"/>
  <c r="O93" i="2"/>
  <c r="P93" i="2" l="1"/>
  <c r="R93" i="2" s="1"/>
  <c r="Q93" i="2"/>
  <c r="N95" i="2"/>
  <c r="O94" i="2"/>
  <c r="T92" i="2"/>
  <c r="P94" i="2" l="1"/>
  <c r="R94" i="2" s="1"/>
  <c r="Q94" i="2"/>
  <c r="T93" i="2"/>
  <c r="N96" i="2"/>
  <c r="O95" i="2"/>
  <c r="P95" i="2" l="1"/>
  <c r="R95" i="2" s="1"/>
  <c r="Q95" i="2"/>
  <c r="N97" i="2"/>
  <c r="O96" i="2"/>
  <c r="T94" i="2"/>
  <c r="P96" i="2" l="1"/>
  <c r="R96" i="2" s="1"/>
  <c r="Q96" i="2"/>
  <c r="T95" i="2"/>
  <c r="N98" i="2"/>
  <c r="O97" i="2"/>
  <c r="P97" i="2" l="1"/>
  <c r="R97" i="2" s="1"/>
  <c r="Q97" i="2"/>
  <c r="T96" i="2"/>
  <c r="N99" i="2"/>
  <c r="O98" i="2"/>
  <c r="P98" i="2" l="1"/>
  <c r="R98" i="2" s="1"/>
  <c r="Q98" i="2"/>
  <c r="N100" i="2"/>
  <c r="O99" i="2"/>
  <c r="T97" i="2"/>
  <c r="P99" i="2" l="1"/>
  <c r="R99" i="2" s="1"/>
  <c r="Q99" i="2"/>
  <c r="N101" i="2"/>
  <c r="O100" i="2"/>
  <c r="T98" i="2"/>
  <c r="P100" i="2" l="1"/>
  <c r="R100" i="2" s="1"/>
  <c r="Q100" i="2"/>
  <c r="N102" i="2"/>
  <c r="O101" i="2"/>
  <c r="T99" i="2"/>
  <c r="P101" i="2" l="1"/>
  <c r="R101" i="2" s="1"/>
  <c r="Q101" i="2"/>
  <c r="T100" i="2"/>
  <c r="N103" i="2"/>
  <c r="O102" i="2"/>
  <c r="P102" i="2" l="1"/>
  <c r="R102" i="2" s="1"/>
  <c r="Q102" i="2"/>
  <c r="T101" i="2"/>
  <c r="N104" i="2"/>
  <c r="O103" i="2"/>
  <c r="P103" i="2" l="1"/>
  <c r="R103" i="2" s="1"/>
  <c r="Q103" i="2"/>
  <c r="N105" i="2"/>
  <c r="O104" i="2"/>
  <c r="T102" i="2"/>
  <c r="P104" i="2" l="1"/>
  <c r="R104" i="2" s="1"/>
  <c r="Q104" i="2"/>
  <c r="T103" i="2"/>
  <c r="N106" i="2"/>
  <c r="O105" i="2"/>
  <c r="P105" i="2" l="1"/>
  <c r="R105" i="2" s="1"/>
  <c r="Q105" i="2"/>
  <c r="T104" i="2"/>
  <c r="N107" i="2"/>
  <c r="O106" i="2"/>
  <c r="P106" i="2" l="1"/>
  <c r="R106" i="2" s="1"/>
  <c r="Q106" i="2"/>
  <c r="N108" i="2"/>
  <c r="O107" i="2"/>
  <c r="T105" i="2"/>
  <c r="P107" i="2" l="1"/>
  <c r="R107" i="2" s="1"/>
  <c r="Q107" i="2"/>
  <c r="T106" i="2"/>
  <c r="N109" i="2"/>
  <c r="O108" i="2"/>
  <c r="P108" i="2" l="1"/>
  <c r="R108" i="2" s="1"/>
  <c r="Q108" i="2"/>
  <c r="T107" i="2"/>
  <c r="N110" i="2"/>
  <c r="O109" i="2"/>
  <c r="P109" i="2" l="1"/>
  <c r="R109" i="2" s="1"/>
  <c r="Q109" i="2"/>
  <c r="N111" i="2"/>
  <c r="O110" i="2"/>
  <c r="T108" i="2"/>
  <c r="P110" i="2" l="1"/>
  <c r="R110" i="2" s="1"/>
  <c r="Q110" i="2"/>
  <c r="T109" i="2"/>
  <c r="N112" i="2"/>
  <c r="O111" i="2"/>
  <c r="P111" i="2" l="1"/>
  <c r="R111" i="2" s="1"/>
  <c r="Q111" i="2"/>
  <c r="T110" i="2"/>
  <c r="N113" i="2"/>
  <c r="O112" i="2"/>
  <c r="P112" i="2" l="1"/>
  <c r="R112" i="2" s="1"/>
  <c r="Q112" i="2"/>
  <c r="N114" i="2"/>
  <c r="O113" i="2"/>
  <c r="T111" i="2"/>
  <c r="P113" i="2" l="1"/>
  <c r="R113" i="2" s="1"/>
  <c r="Q113" i="2"/>
  <c r="T112" i="2"/>
  <c r="N115" i="2"/>
  <c r="O114" i="2"/>
  <c r="P114" i="2" l="1"/>
  <c r="R114" i="2" s="1"/>
  <c r="Q114" i="2"/>
  <c r="T113" i="2"/>
  <c r="N116" i="2"/>
  <c r="O115" i="2"/>
  <c r="P115" i="2" l="1"/>
  <c r="R115" i="2" s="1"/>
  <c r="Q115" i="2"/>
  <c r="N117" i="2"/>
  <c r="O116" i="2"/>
  <c r="T114" i="2"/>
  <c r="P116" i="2" l="1"/>
  <c r="R116" i="2" s="1"/>
  <c r="Q116" i="2"/>
  <c r="T115" i="2"/>
  <c r="N118" i="2"/>
  <c r="O117" i="2"/>
  <c r="P117" i="2" l="1"/>
  <c r="R117" i="2" s="1"/>
  <c r="Q117" i="2"/>
  <c r="T116" i="2"/>
  <c r="N119" i="2"/>
  <c r="O118" i="2"/>
  <c r="P118" i="2" l="1"/>
  <c r="R118" i="2" s="1"/>
  <c r="Q118" i="2"/>
  <c r="N120" i="2"/>
  <c r="O119" i="2"/>
  <c r="T117" i="2"/>
  <c r="P119" i="2" l="1"/>
  <c r="R119" i="2" s="1"/>
  <c r="Q119" i="2"/>
  <c r="T118" i="2"/>
  <c r="N121" i="2"/>
  <c r="O120" i="2"/>
  <c r="P120" i="2" l="1"/>
  <c r="R120" i="2" s="1"/>
  <c r="Q120" i="2"/>
  <c r="T119" i="2"/>
  <c r="N122" i="2"/>
  <c r="O121" i="2"/>
  <c r="P121" i="2" l="1"/>
  <c r="R121" i="2" s="1"/>
  <c r="Q121" i="2"/>
  <c r="N123" i="2"/>
  <c r="O122" i="2"/>
  <c r="T120" i="2"/>
  <c r="P122" i="2" l="1"/>
  <c r="R122" i="2" s="1"/>
  <c r="Q122" i="2"/>
  <c r="T121" i="2"/>
  <c r="N124" i="2"/>
  <c r="O123" i="2"/>
  <c r="P123" i="2" l="1"/>
  <c r="R123" i="2" s="1"/>
  <c r="Q123" i="2"/>
  <c r="N125" i="2"/>
  <c r="O124" i="2"/>
  <c r="T122" i="2"/>
  <c r="P124" i="2" l="1"/>
  <c r="R124" i="2" s="1"/>
  <c r="Q124" i="2"/>
  <c r="T123" i="2"/>
  <c r="N126" i="2"/>
  <c r="O125" i="2"/>
  <c r="P125" i="2" l="1"/>
  <c r="R125" i="2" s="1"/>
  <c r="Q125" i="2"/>
  <c r="T124" i="2"/>
  <c r="N127" i="2"/>
  <c r="O126" i="2"/>
  <c r="P126" i="2" l="1"/>
  <c r="R126" i="2" s="1"/>
  <c r="Q126" i="2"/>
  <c r="N128" i="2"/>
  <c r="O127" i="2"/>
  <c r="T125" i="2"/>
  <c r="P127" i="2" l="1"/>
  <c r="R127" i="2" s="1"/>
  <c r="Q127" i="2"/>
  <c r="T126" i="2"/>
  <c r="N129" i="2"/>
  <c r="O128" i="2"/>
  <c r="P128" i="2" l="1"/>
  <c r="R128" i="2" s="1"/>
  <c r="Q128" i="2"/>
  <c r="T127" i="2"/>
  <c r="N130" i="2"/>
  <c r="O129" i="2"/>
  <c r="P129" i="2" l="1"/>
  <c r="R129" i="2" s="1"/>
  <c r="Q129" i="2"/>
  <c r="N131" i="2"/>
  <c r="O130" i="2"/>
  <c r="T128" i="2"/>
  <c r="P130" i="2" l="1"/>
  <c r="R130" i="2" s="1"/>
  <c r="Q130" i="2"/>
  <c r="T129" i="2"/>
  <c r="N132" i="2"/>
  <c r="O131" i="2"/>
  <c r="P131" i="2" l="1"/>
  <c r="R131" i="2" s="1"/>
  <c r="Q131" i="2"/>
  <c r="T130" i="2"/>
  <c r="N133" i="2"/>
  <c r="O132" i="2"/>
  <c r="P132" i="2" l="1"/>
  <c r="R132" i="2" s="1"/>
  <c r="Q132" i="2"/>
  <c r="N134" i="2"/>
  <c r="O133" i="2"/>
  <c r="T131" i="2"/>
  <c r="P133" i="2" l="1"/>
  <c r="R133" i="2" s="1"/>
  <c r="Q133" i="2"/>
  <c r="T132" i="2"/>
  <c r="N135" i="2"/>
  <c r="O134" i="2"/>
  <c r="P134" i="2" l="1"/>
  <c r="R134" i="2" s="1"/>
  <c r="Q134" i="2"/>
  <c r="N136" i="2"/>
  <c r="O135" i="2"/>
  <c r="T133" i="2"/>
  <c r="P135" i="2" l="1"/>
  <c r="R135" i="2" s="1"/>
  <c r="Q135" i="2"/>
  <c r="T134" i="2"/>
  <c r="N137" i="2"/>
  <c r="O136" i="2"/>
  <c r="P136" i="2" l="1"/>
  <c r="R136" i="2" s="1"/>
  <c r="Q136" i="2"/>
  <c r="T135" i="2"/>
  <c r="N138" i="2"/>
  <c r="O137" i="2"/>
  <c r="P137" i="2" l="1"/>
  <c r="R137" i="2" s="1"/>
  <c r="Q137" i="2"/>
  <c r="N139" i="2"/>
  <c r="O138" i="2"/>
  <c r="T136" i="2"/>
  <c r="P138" i="2" l="1"/>
  <c r="R138" i="2" s="1"/>
  <c r="Q138" i="2"/>
  <c r="T137" i="2"/>
  <c r="N140" i="2"/>
  <c r="O139" i="2"/>
  <c r="P139" i="2" l="1"/>
  <c r="R139" i="2" s="1"/>
  <c r="Q139" i="2"/>
  <c r="T138" i="2"/>
  <c r="N141" i="2"/>
  <c r="O140" i="2"/>
  <c r="P140" i="2" l="1"/>
  <c r="R140" i="2" s="1"/>
  <c r="Q140" i="2"/>
  <c r="T139" i="2"/>
  <c r="N142" i="2"/>
  <c r="O141" i="2"/>
  <c r="P141" i="2" l="1"/>
  <c r="R141" i="2" s="1"/>
  <c r="Q141" i="2"/>
  <c r="N143" i="2"/>
  <c r="O142" i="2"/>
  <c r="T140" i="2"/>
  <c r="P142" i="2" l="1"/>
  <c r="R142" i="2" s="1"/>
  <c r="Q142" i="2"/>
  <c r="T141" i="2"/>
  <c r="N144" i="2"/>
  <c r="O143" i="2"/>
  <c r="P143" i="2" l="1"/>
  <c r="R143" i="2" s="1"/>
  <c r="Q143" i="2"/>
  <c r="T142" i="2"/>
  <c r="N145" i="2"/>
  <c r="O144" i="2"/>
  <c r="P144" i="2" l="1"/>
  <c r="R144" i="2" s="1"/>
  <c r="Q144" i="2"/>
  <c r="N146" i="2"/>
  <c r="O145" i="2"/>
  <c r="T143" i="2"/>
  <c r="P145" i="2" l="1"/>
  <c r="R145" i="2" s="1"/>
  <c r="Q145" i="2"/>
  <c r="T144" i="2"/>
  <c r="N147" i="2"/>
  <c r="O146" i="2"/>
  <c r="P146" i="2" l="1"/>
  <c r="R146" i="2" s="1"/>
  <c r="Q146" i="2"/>
  <c r="N148" i="2"/>
  <c r="O147" i="2"/>
  <c r="T145" i="2"/>
  <c r="P147" i="2" l="1"/>
  <c r="R147" i="2" s="1"/>
  <c r="Q147" i="2"/>
  <c r="T146" i="2"/>
  <c r="N149" i="2"/>
  <c r="O148" i="2"/>
  <c r="P148" i="2" l="1"/>
  <c r="R148" i="2" s="1"/>
  <c r="Q148" i="2"/>
  <c r="T147" i="2"/>
  <c r="N150" i="2"/>
  <c r="O149" i="2"/>
  <c r="P149" i="2" l="1"/>
  <c r="R149" i="2" s="1"/>
  <c r="Q149" i="2"/>
  <c r="T148" i="2"/>
  <c r="N151" i="2"/>
  <c r="O150" i="2"/>
  <c r="P150" i="2" l="1"/>
  <c r="R150" i="2" s="1"/>
  <c r="Q150" i="2"/>
  <c r="N152" i="2"/>
  <c r="O151" i="2"/>
  <c r="T149" i="2"/>
  <c r="P151" i="2" l="1"/>
  <c r="R151" i="2" s="1"/>
  <c r="Q151" i="2"/>
  <c r="T150" i="2"/>
  <c r="N153" i="2"/>
  <c r="O152" i="2"/>
  <c r="P152" i="2" l="1"/>
  <c r="R152" i="2" s="1"/>
  <c r="Q152" i="2"/>
  <c r="N154" i="2"/>
  <c r="O153" i="2"/>
  <c r="T151" i="2"/>
  <c r="P153" i="2" l="1"/>
  <c r="R153" i="2" s="1"/>
  <c r="Q153" i="2"/>
  <c r="T152" i="2"/>
  <c r="N155" i="2"/>
  <c r="O154" i="2"/>
  <c r="P154" i="2" l="1"/>
  <c r="R154" i="2" s="1"/>
  <c r="Q154" i="2"/>
  <c r="T153" i="2"/>
  <c r="N156" i="2"/>
  <c r="O155" i="2"/>
  <c r="P155" i="2" l="1"/>
  <c r="R155" i="2" s="1"/>
  <c r="Q155" i="2"/>
  <c r="N157" i="2"/>
  <c r="O156" i="2"/>
  <c r="T154" i="2"/>
  <c r="P156" i="2" l="1"/>
  <c r="R156" i="2" s="1"/>
  <c r="Q156" i="2"/>
  <c r="T155" i="2"/>
  <c r="N158" i="2"/>
  <c r="O157" i="2"/>
  <c r="P157" i="2" l="1"/>
  <c r="R157" i="2" s="1"/>
  <c r="Q157" i="2"/>
  <c r="T156" i="2"/>
  <c r="N159" i="2"/>
  <c r="O158" i="2"/>
  <c r="P158" i="2" l="1"/>
  <c r="R158" i="2" s="1"/>
  <c r="Q158" i="2"/>
  <c r="T157" i="2"/>
  <c r="N160" i="2"/>
  <c r="O159" i="2"/>
  <c r="P159" i="2" l="1"/>
  <c r="R159" i="2" s="1"/>
  <c r="Q159" i="2"/>
  <c r="N161" i="2"/>
  <c r="O160" i="2"/>
  <c r="T158" i="2"/>
  <c r="P160" i="2" l="1"/>
  <c r="R160" i="2" s="1"/>
  <c r="Q160" i="2"/>
  <c r="T159" i="2"/>
  <c r="N162" i="2"/>
  <c r="O161" i="2"/>
  <c r="P161" i="2" l="1"/>
  <c r="R161" i="2" s="1"/>
  <c r="Q161" i="2"/>
  <c r="T160" i="2"/>
  <c r="N163" i="2"/>
  <c r="O162" i="2"/>
  <c r="P162" i="2" l="1"/>
  <c r="R162" i="2" s="1"/>
  <c r="Q162" i="2"/>
  <c r="N164" i="2"/>
  <c r="O163" i="2"/>
  <c r="T161" i="2"/>
  <c r="P163" i="2" l="1"/>
  <c r="R163" i="2" s="1"/>
  <c r="Q163" i="2"/>
  <c r="T162" i="2"/>
  <c r="N165" i="2"/>
  <c r="O164" i="2"/>
  <c r="P164" i="2" l="1"/>
  <c r="R164" i="2" s="1"/>
  <c r="Q164" i="2"/>
  <c r="T163" i="2"/>
  <c r="N166" i="2"/>
  <c r="O165" i="2"/>
  <c r="P165" i="2" l="1"/>
  <c r="R165" i="2" s="1"/>
  <c r="Q165" i="2"/>
  <c r="T164" i="2"/>
  <c r="N167" i="2"/>
  <c r="O166" i="2"/>
  <c r="P166" i="2" l="1"/>
  <c r="R166" i="2" s="1"/>
  <c r="Q166" i="2"/>
  <c r="N168" i="2"/>
  <c r="O167" i="2"/>
  <c r="T165" i="2"/>
  <c r="P167" i="2" l="1"/>
  <c r="R167" i="2" s="1"/>
  <c r="Q167" i="2"/>
  <c r="T166" i="2"/>
  <c r="N169" i="2"/>
  <c r="O168" i="2"/>
  <c r="P168" i="2" l="1"/>
  <c r="R168" i="2" s="1"/>
  <c r="Q168" i="2"/>
  <c r="T167" i="2"/>
  <c r="N170" i="2"/>
  <c r="O169" i="2"/>
  <c r="P169" i="2" l="1"/>
  <c r="R169" i="2" s="1"/>
  <c r="Q169" i="2"/>
  <c r="N171" i="2"/>
  <c r="O170" i="2"/>
  <c r="T168" i="2"/>
  <c r="P170" i="2" l="1"/>
  <c r="R170" i="2" s="1"/>
  <c r="Q170" i="2"/>
  <c r="T169" i="2"/>
  <c r="N172" i="2"/>
  <c r="O171" i="2"/>
  <c r="P171" i="2" l="1"/>
  <c r="R171" i="2" s="1"/>
  <c r="Q171" i="2"/>
  <c r="T170" i="2"/>
  <c r="N173" i="2"/>
  <c r="O172" i="2"/>
  <c r="P172" i="2" l="1"/>
  <c r="R172" i="2" s="1"/>
  <c r="Q172" i="2"/>
  <c r="N174" i="2"/>
  <c r="O173" i="2"/>
  <c r="T171" i="2"/>
  <c r="P173" i="2" l="1"/>
  <c r="R173" i="2" s="1"/>
  <c r="Q173" i="2"/>
  <c r="T172" i="2"/>
  <c r="N175" i="2"/>
  <c r="O174" i="2"/>
  <c r="P174" i="2" l="1"/>
  <c r="R174" i="2" s="1"/>
  <c r="Q174" i="2"/>
  <c r="T173" i="2"/>
  <c r="N176" i="2"/>
  <c r="O175" i="2"/>
  <c r="P175" i="2" l="1"/>
  <c r="R175" i="2" s="1"/>
  <c r="Q175" i="2"/>
  <c r="N177" i="2"/>
  <c r="O176" i="2"/>
  <c r="T174" i="2"/>
  <c r="P176" i="2" l="1"/>
  <c r="R176" i="2" s="1"/>
  <c r="Q176" i="2"/>
  <c r="T175" i="2"/>
  <c r="N178" i="2"/>
  <c r="O177" i="2"/>
  <c r="P177" i="2" l="1"/>
  <c r="R177" i="2" s="1"/>
  <c r="Q177" i="2"/>
  <c r="T176" i="2"/>
  <c r="N179" i="2"/>
  <c r="O178" i="2"/>
  <c r="P178" i="2" l="1"/>
  <c r="R178" i="2" s="1"/>
  <c r="Q178" i="2"/>
  <c r="T177" i="2"/>
  <c r="N180" i="2"/>
  <c r="O179" i="2"/>
  <c r="P179" i="2" l="1"/>
  <c r="R179" i="2" s="1"/>
  <c r="Q179" i="2"/>
  <c r="T178" i="2"/>
  <c r="N181" i="2"/>
  <c r="O180" i="2"/>
  <c r="P180" i="2" l="1"/>
  <c r="R180" i="2" s="1"/>
  <c r="Q180" i="2"/>
  <c r="N182" i="2"/>
  <c r="O181" i="2"/>
  <c r="T179" i="2"/>
  <c r="P181" i="2" l="1"/>
  <c r="R181" i="2" s="1"/>
  <c r="Q181" i="2"/>
  <c r="T180" i="2"/>
  <c r="N183" i="2"/>
  <c r="O182" i="2"/>
  <c r="P182" i="2" l="1"/>
  <c r="R182" i="2" s="1"/>
  <c r="Q182" i="2"/>
  <c r="T181" i="2"/>
  <c r="N184" i="2"/>
  <c r="O183" i="2"/>
  <c r="P183" i="2" l="1"/>
  <c r="R183" i="2" s="1"/>
  <c r="Q183" i="2"/>
  <c r="T182" i="2"/>
  <c r="N185" i="2"/>
  <c r="O184" i="2"/>
  <c r="P184" i="2" l="1"/>
  <c r="R184" i="2" s="1"/>
  <c r="Q184" i="2"/>
  <c r="N186" i="2"/>
  <c r="O185" i="2"/>
  <c r="T183" i="2"/>
  <c r="P185" i="2" l="1"/>
  <c r="R185" i="2" s="1"/>
  <c r="Q185" i="2"/>
  <c r="T184" i="2"/>
  <c r="N187" i="2"/>
  <c r="O186" i="2"/>
  <c r="P186" i="2" l="1"/>
  <c r="R186" i="2" s="1"/>
  <c r="Q186" i="2"/>
  <c r="T185" i="2"/>
  <c r="N188" i="2"/>
  <c r="O187" i="2"/>
  <c r="P187" i="2" l="1"/>
  <c r="R187" i="2" s="1"/>
  <c r="Q187" i="2"/>
  <c r="T186" i="2"/>
  <c r="N189" i="2"/>
  <c r="O188" i="2"/>
  <c r="P188" i="2" l="1"/>
  <c r="R188" i="2" s="1"/>
  <c r="Q188" i="2"/>
  <c r="N190" i="2"/>
  <c r="O189" i="2"/>
  <c r="T187" i="2"/>
  <c r="P189" i="2" l="1"/>
  <c r="R189" i="2" s="1"/>
  <c r="Q189" i="2"/>
  <c r="T188" i="2"/>
  <c r="N191" i="2"/>
  <c r="O190" i="2"/>
  <c r="P190" i="2" l="1"/>
  <c r="R190" i="2" s="1"/>
  <c r="Q190" i="2"/>
  <c r="T189" i="2"/>
  <c r="N192" i="2"/>
  <c r="O191" i="2"/>
  <c r="P191" i="2" l="1"/>
  <c r="R191" i="2" s="1"/>
  <c r="Q191" i="2"/>
  <c r="N193" i="2"/>
  <c r="O192" i="2"/>
  <c r="T190" i="2"/>
  <c r="P192" i="2" l="1"/>
  <c r="R192" i="2" s="1"/>
  <c r="Q192" i="2"/>
  <c r="T191" i="2"/>
  <c r="N194" i="2"/>
  <c r="O193" i="2"/>
  <c r="P193" i="2" l="1"/>
  <c r="R193" i="2" s="1"/>
  <c r="Q193" i="2"/>
  <c r="T192" i="2"/>
  <c r="N195" i="2"/>
  <c r="O194" i="2"/>
  <c r="P194" i="2" l="1"/>
  <c r="R194" i="2" s="1"/>
  <c r="Q194" i="2"/>
  <c r="N196" i="2"/>
  <c r="O195" i="2"/>
  <c r="T193" i="2"/>
  <c r="P195" i="2" l="1"/>
  <c r="R195" i="2" s="1"/>
  <c r="Q195" i="2"/>
  <c r="T194" i="2"/>
  <c r="N197" i="2"/>
  <c r="O196" i="2"/>
  <c r="P196" i="2" l="1"/>
  <c r="R196" i="2" s="1"/>
  <c r="Q196" i="2"/>
  <c r="T195" i="2"/>
  <c r="N198" i="2"/>
  <c r="O197" i="2"/>
  <c r="P197" i="2" l="1"/>
  <c r="R197" i="2" s="1"/>
  <c r="Q197" i="2"/>
  <c r="N199" i="2"/>
  <c r="O198" i="2"/>
  <c r="T196" i="2"/>
  <c r="P198" i="2" l="1"/>
  <c r="R198" i="2" s="1"/>
  <c r="Q198" i="2"/>
  <c r="T197" i="2"/>
  <c r="N200" i="2"/>
  <c r="O199" i="2"/>
  <c r="P199" i="2" l="1"/>
  <c r="R199" i="2" s="1"/>
  <c r="Q199" i="2"/>
  <c r="N201" i="2"/>
  <c r="O200" i="2"/>
  <c r="T198" i="2"/>
  <c r="P200" i="2" l="1"/>
  <c r="R200" i="2" s="1"/>
  <c r="Q200" i="2"/>
  <c r="T199" i="2"/>
  <c r="N202" i="2"/>
  <c r="O201" i="2"/>
  <c r="P201" i="2" l="1"/>
  <c r="R201" i="2" s="1"/>
  <c r="Q201" i="2"/>
  <c r="T200" i="2"/>
  <c r="N203" i="2"/>
  <c r="O202" i="2"/>
  <c r="P202" i="2" l="1"/>
  <c r="R202" i="2" s="1"/>
  <c r="Q202" i="2"/>
  <c r="N204" i="2"/>
  <c r="O203" i="2"/>
  <c r="T201" i="2"/>
  <c r="P203" i="2" l="1"/>
  <c r="R203" i="2" s="1"/>
  <c r="Q203" i="2"/>
  <c r="T202" i="2"/>
  <c r="N205" i="2"/>
  <c r="O204" i="2"/>
  <c r="P204" i="2" l="1"/>
  <c r="R204" i="2" s="1"/>
  <c r="Q204" i="2"/>
  <c r="T203" i="2"/>
  <c r="N206" i="2"/>
  <c r="O205" i="2"/>
  <c r="P205" i="2" l="1"/>
  <c r="R205" i="2" s="1"/>
  <c r="Q205" i="2"/>
  <c r="N207" i="2"/>
  <c r="O206" i="2"/>
  <c r="T204" i="2"/>
  <c r="P206" i="2" l="1"/>
  <c r="R206" i="2" s="1"/>
  <c r="Q206" i="2"/>
  <c r="N208" i="2"/>
  <c r="O207" i="2"/>
  <c r="T205" i="2"/>
  <c r="P207" i="2" l="1"/>
  <c r="R207" i="2" s="1"/>
  <c r="Q207" i="2"/>
  <c r="N209" i="2"/>
  <c r="O208" i="2"/>
  <c r="T206" i="2"/>
  <c r="P208" i="2" l="1"/>
  <c r="R208" i="2" s="1"/>
  <c r="Q208" i="2"/>
  <c r="N210" i="2"/>
  <c r="O209" i="2"/>
  <c r="T207" i="2"/>
  <c r="P209" i="2" l="1"/>
  <c r="R209" i="2" s="1"/>
  <c r="Q209" i="2"/>
  <c r="N211" i="2"/>
  <c r="O210" i="2"/>
  <c r="T208" i="2"/>
  <c r="P210" i="2" l="1"/>
  <c r="R210" i="2" s="1"/>
  <c r="Q210" i="2"/>
  <c r="N212" i="2"/>
  <c r="O211" i="2"/>
  <c r="T209" i="2"/>
  <c r="P211" i="2" l="1"/>
  <c r="R211" i="2" s="1"/>
  <c r="Q211" i="2"/>
  <c r="N213" i="2"/>
  <c r="O212" i="2"/>
  <c r="T210" i="2"/>
  <c r="P212" i="2" l="1"/>
  <c r="R212" i="2" s="1"/>
  <c r="Q212" i="2"/>
  <c r="T211" i="2"/>
  <c r="N214" i="2"/>
  <c r="O213" i="2"/>
  <c r="P213" i="2" l="1"/>
  <c r="R213" i="2" s="1"/>
  <c r="Q213" i="2"/>
  <c r="N215" i="2"/>
  <c r="O214" i="2"/>
  <c r="T212" i="2"/>
  <c r="P214" i="2" l="1"/>
  <c r="R214" i="2" s="1"/>
  <c r="Q214" i="2"/>
  <c r="N216" i="2"/>
  <c r="O215" i="2"/>
  <c r="T213" i="2"/>
  <c r="P215" i="2" l="1"/>
  <c r="R215" i="2" s="1"/>
  <c r="Q215" i="2"/>
  <c r="N217" i="2"/>
  <c r="O216" i="2"/>
  <c r="T214" i="2"/>
  <c r="P216" i="2" l="1"/>
  <c r="R216" i="2" s="1"/>
  <c r="Q216" i="2"/>
  <c r="T215" i="2"/>
  <c r="N218" i="2"/>
  <c r="O217" i="2"/>
  <c r="P217" i="2" l="1"/>
  <c r="R217" i="2" s="1"/>
  <c r="Q217" i="2"/>
  <c r="T216" i="2"/>
  <c r="N219" i="2"/>
  <c r="O218" i="2"/>
  <c r="P218" i="2" l="1"/>
  <c r="R218" i="2" s="1"/>
  <c r="Q218" i="2"/>
  <c r="N220" i="2"/>
  <c r="O219" i="2"/>
  <c r="T217" i="2"/>
  <c r="P219" i="2" l="1"/>
  <c r="R219" i="2" s="1"/>
  <c r="Q219" i="2"/>
  <c r="T218" i="2"/>
  <c r="N221" i="2"/>
  <c r="O220" i="2"/>
  <c r="P220" i="2" l="1"/>
  <c r="R220" i="2" s="1"/>
  <c r="Q220" i="2"/>
  <c r="T219" i="2"/>
  <c r="N222" i="2"/>
  <c r="O221" i="2"/>
  <c r="P221" i="2" l="1"/>
  <c r="R221" i="2" s="1"/>
  <c r="Q221" i="2"/>
  <c r="N223" i="2"/>
  <c r="O222" i="2"/>
  <c r="T220" i="2"/>
  <c r="P222" i="2" l="1"/>
  <c r="R222" i="2" s="1"/>
  <c r="Q222" i="2"/>
  <c r="T221" i="2"/>
  <c r="N224" i="2"/>
  <c r="O223" i="2"/>
  <c r="P223" i="2" l="1"/>
  <c r="R223" i="2" s="1"/>
  <c r="Q223" i="2"/>
  <c r="T222" i="2"/>
  <c r="N225" i="2"/>
  <c r="O224" i="2"/>
  <c r="P224" i="2" l="1"/>
  <c r="R224" i="2" s="1"/>
  <c r="Q224" i="2"/>
  <c r="N226" i="2"/>
  <c r="O225" i="2"/>
  <c r="T223" i="2"/>
  <c r="P225" i="2" l="1"/>
  <c r="R225" i="2" s="1"/>
  <c r="Q225" i="2"/>
  <c r="T224" i="2"/>
  <c r="N227" i="2"/>
  <c r="O226" i="2"/>
  <c r="P226" i="2" l="1"/>
  <c r="R226" i="2" s="1"/>
  <c r="Q226" i="2"/>
  <c r="T225" i="2"/>
  <c r="N228" i="2"/>
  <c r="O227" i="2"/>
  <c r="P227" i="2" l="1"/>
  <c r="R227" i="2" s="1"/>
  <c r="Q227" i="2"/>
  <c r="N229" i="2"/>
  <c r="O228" i="2"/>
  <c r="T226" i="2"/>
  <c r="P228" i="2" l="1"/>
  <c r="R228" i="2" s="1"/>
  <c r="Q228" i="2"/>
  <c r="T227" i="2"/>
  <c r="N230" i="2"/>
  <c r="O229" i="2"/>
  <c r="P229" i="2" l="1"/>
  <c r="R229" i="2" s="1"/>
  <c r="Q229" i="2"/>
  <c r="T228" i="2"/>
  <c r="N231" i="2"/>
  <c r="O230" i="2"/>
  <c r="P230" i="2" l="1"/>
  <c r="R230" i="2" s="1"/>
  <c r="Q230" i="2"/>
  <c r="T229" i="2"/>
  <c r="N232" i="2"/>
  <c r="O231" i="2"/>
  <c r="P231" i="2" l="1"/>
  <c r="R231" i="2" s="1"/>
  <c r="Q231" i="2"/>
  <c r="N233" i="2"/>
  <c r="O232" i="2"/>
  <c r="T230" i="2"/>
  <c r="P232" i="2" l="1"/>
  <c r="R232" i="2" s="1"/>
  <c r="Q232" i="2"/>
  <c r="T231" i="2"/>
  <c r="N234" i="2"/>
  <c r="O233" i="2"/>
  <c r="P233" i="2" l="1"/>
  <c r="R233" i="2" s="1"/>
  <c r="Q233" i="2"/>
  <c r="T232" i="2"/>
  <c r="N235" i="2"/>
  <c r="O234" i="2"/>
  <c r="P234" i="2" l="1"/>
  <c r="R234" i="2" s="1"/>
  <c r="Q234" i="2"/>
  <c r="N236" i="2"/>
  <c r="O235" i="2"/>
  <c r="T233" i="2"/>
  <c r="P235" i="2" l="1"/>
  <c r="R235" i="2" s="1"/>
  <c r="Q235" i="2"/>
  <c r="T234" i="2"/>
  <c r="N237" i="2"/>
  <c r="O236" i="2"/>
  <c r="P236" i="2" l="1"/>
  <c r="R236" i="2" s="1"/>
  <c r="Q236" i="2"/>
  <c r="T235" i="2"/>
  <c r="N238" i="2"/>
  <c r="O237" i="2"/>
  <c r="P237" i="2" l="1"/>
  <c r="R237" i="2" s="1"/>
  <c r="Q237" i="2"/>
  <c r="N239" i="2"/>
  <c r="O238" i="2"/>
  <c r="T236" i="2"/>
  <c r="P238" i="2" l="1"/>
  <c r="R238" i="2" s="1"/>
  <c r="Q238" i="2"/>
  <c r="T237" i="2"/>
  <c r="N240" i="2"/>
  <c r="O239" i="2"/>
  <c r="P239" i="2" l="1"/>
  <c r="R239" i="2" s="1"/>
  <c r="Q239" i="2"/>
  <c r="T238" i="2"/>
  <c r="N241" i="2"/>
  <c r="O240" i="2"/>
  <c r="P240" i="2" l="1"/>
  <c r="R240" i="2" s="1"/>
  <c r="Q240" i="2"/>
  <c r="N242" i="2"/>
  <c r="O241" i="2"/>
  <c r="T239" i="2"/>
  <c r="P241" i="2" l="1"/>
  <c r="R241" i="2" s="1"/>
  <c r="Q241" i="2"/>
  <c r="T240" i="2"/>
  <c r="N243" i="2"/>
  <c r="O242" i="2"/>
  <c r="P242" i="2" l="1"/>
  <c r="R242" i="2" s="1"/>
  <c r="Q242" i="2"/>
  <c r="T241" i="2"/>
  <c r="N244" i="2"/>
  <c r="O243" i="2"/>
  <c r="P243" i="2" l="1"/>
  <c r="R243" i="2" s="1"/>
  <c r="Q243" i="2"/>
  <c r="N245" i="2"/>
  <c r="O244" i="2"/>
  <c r="T242" i="2"/>
  <c r="P244" i="2" l="1"/>
  <c r="R244" i="2" s="1"/>
  <c r="Q244" i="2"/>
  <c r="T243" i="2"/>
  <c r="N246" i="2"/>
  <c r="O245" i="2"/>
  <c r="P245" i="2" l="1"/>
  <c r="R245" i="2" s="1"/>
  <c r="Q245" i="2"/>
  <c r="T244" i="2"/>
  <c r="N247" i="2"/>
  <c r="O246" i="2"/>
  <c r="P246" i="2" l="1"/>
  <c r="R246" i="2" s="1"/>
  <c r="Q246" i="2"/>
  <c r="N248" i="2"/>
  <c r="O247" i="2"/>
  <c r="T245" i="2"/>
  <c r="P247" i="2" l="1"/>
  <c r="R247" i="2" s="1"/>
  <c r="Q247" i="2"/>
  <c r="T246" i="2"/>
  <c r="N249" i="2"/>
  <c r="O248" i="2"/>
  <c r="P248" i="2" l="1"/>
  <c r="R248" i="2" s="1"/>
  <c r="Q248" i="2"/>
  <c r="T247" i="2"/>
  <c r="N250" i="2"/>
  <c r="O249" i="2"/>
  <c r="P249" i="2" l="1"/>
  <c r="R249" i="2" s="1"/>
  <c r="Q249" i="2"/>
  <c r="N251" i="2"/>
  <c r="O250" i="2"/>
  <c r="T248" i="2"/>
  <c r="P250" i="2" l="1"/>
  <c r="R250" i="2" s="1"/>
  <c r="Q250" i="2"/>
  <c r="T249" i="2"/>
  <c r="N252" i="2"/>
  <c r="O251" i="2"/>
  <c r="P251" i="2" l="1"/>
  <c r="R251" i="2" s="1"/>
  <c r="Q251" i="2"/>
  <c r="T250" i="2"/>
  <c r="N253" i="2"/>
  <c r="O252" i="2"/>
  <c r="P252" i="2" l="1"/>
  <c r="R252" i="2" s="1"/>
  <c r="Q252" i="2"/>
  <c r="T251" i="2"/>
  <c r="N254" i="2"/>
  <c r="O253" i="2"/>
  <c r="P253" i="2" l="1"/>
  <c r="R253" i="2" s="1"/>
  <c r="Q253" i="2"/>
  <c r="N255" i="2"/>
  <c r="O254" i="2"/>
  <c r="T252" i="2"/>
  <c r="P254" i="2" l="1"/>
  <c r="R254" i="2" s="1"/>
  <c r="Q254" i="2"/>
  <c r="T253" i="2"/>
  <c r="N256" i="2"/>
  <c r="O255" i="2"/>
  <c r="P255" i="2" l="1"/>
  <c r="R255" i="2" s="1"/>
  <c r="Q255" i="2"/>
  <c r="T254" i="2"/>
  <c r="N257" i="2"/>
  <c r="O256" i="2"/>
  <c r="P256" i="2" l="1"/>
  <c r="R256" i="2" s="1"/>
  <c r="Q256" i="2"/>
  <c r="N258" i="2"/>
  <c r="O257" i="2"/>
  <c r="T255" i="2"/>
  <c r="P257" i="2" l="1"/>
  <c r="R257" i="2" s="1"/>
  <c r="Q257" i="2"/>
  <c r="T256" i="2"/>
  <c r="N259" i="2"/>
  <c r="O258" i="2"/>
  <c r="P258" i="2" l="1"/>
  <c r="R258" i="2" s="1"/>
  <c r="Q258" i="2"/>
  <c r="T257" i="2"/>
  <c r="N260" i="2"/>
  <c r="O259" i="2"/>
  <c r="P259" i="2" l="1"/>
  <c r="R259" i="2" s="1"/>
  <c r="Q259" i="2"/>
  <c r="N261" i="2"/>
  <c r="O260" i="2"/>
  <c r="T258" i="2"/>
  <c r="P260" i="2" l="1"/>
  <c r="R260" i="2" s="1"/>
  <c r="Q260" i="2"/>
  <c r="T259" i="2"/>
  <c r="N262" i="2"/>
  <c r="O261" i="2"/>
  <c r="P261" i="2" l="1"/>
  <c r="R261" i="2" s="1"/>
  <c r="Q261" i="2"/>
  <c r="T260" i="2"/>
  <c r="N263" i="2"/>
  <c r="O262" i="2"/>
  <c r="P262" i="2" l="1"/>
  <c r="R262" i="2" s="1"/>
  <c r="Q262" i="2"/>
  <c r="N264" i="2"/>
  <c r="O263" i="2"/>
  <c r="T261" i="2"/>
  <c r="P263" i="2" l="1"/>
  <c r="R263" i="2" s="1"/>
  <c r="Q263" i="2"/>
  <c r="T262" i="2"/>
  <c r="N265" i="2"/>
  <c r="O264" i="2"/>
  <c r="P264" i="2" l="1"/>
  <c r="R264" i="2" s="1"/>
  <c r="Q264" i="2"/>
  <c r="T263" i="2"/>
  <c r="N266" i="2"/>
  <c r="O265" i="2"/>
  <c r="P265" i="2" l="1"/>
  <c r="R265" i="2" s="1"/>
  <c r="Q265" i="2"/>
  <c r="N267" i="2"/>
  <c r="O266" i="2"/>
  <c r="T264" i="2"/>
  <c r="P266" i="2" l="1"/>
  <c r="R266" i="2" s="1"/>
  <c r="Q266" i="2"/>
  <c r="N268" i="2"/>
  <c r="O267" i="2"/>
  <c r="T265" i="2"/>
  <c r="P267" i="2" l="1"/>
  <c r="R267" i="2" s="1"/>
  <c r="Q267" i="2"/>
  <c r="N269" i="2"/>
  <c r="O268" i="2"/>
  <c r="T266" i="2"/>
  <c r="P268" i="2" l="1"/>
  <c r="R268" i="2" s="1"/>
  <c r="Q268" i="2"/>
  <c r="N270" i="2"/>
  <c r="O269" i="2"/>
  <c r="T267" i="2"/>
  <c r="P269" i="2" l="1"/>
  <c r="R269" i="2" s="1"/>
  <c r="Q269" i="2"/>
  <c r="N271" i="2"/>
  <c r="O270" i="2"/>
  <c r="T268" i="2"/>
  <c r="P270" i="2" l="1"/>
  <c r="R270" i="2" s="1"/>
  <c r="Q270" i="2"/>
  <c r="T269" i="2"/>
  <c r="N272" i="2"/>
  <c r="O271" i="2"/>
  <c r="P271" i="2" l="1"/>
  <c r="R271" i="2" s="1"/>
  <c r="Q271" i="2"/>
  <c r="T270" i="2"/>
  <c r="N273" i="2"/>
  <c r="O272" i="2"/>
  <c r="P272" i="2" l="1"/>
  <c r="R272" i="2" s="1"/>
  <c r="Q272" i="2"/>
  <c r="T271" i="2"/>
  <c r="N274" i="2"/>
  <c r="O273" i="2"/>
  <c r="P273" i="2" l="1"/>
  <c r="R273" i="2" s="1"/>
  <c r="Q273" i="2"/>
  <c r="N275" i="2"/>
  <c r="O274" i="2"/>
  <c r="T272" i="2"/>
  <c r="P274" i="2" l="1"/>
  <c r="R274" i="2" s="1"/>
  <c r="Q274" i="2"/>
  <c r="T273" i="2"/>
  <c r="N276" i="2"/>
  <c r="O275" i="2"/>
  <c r="P275" i="2" l="1"/>
  <c r="R275" i="2" s="1"/>
  <c r="Q275" i="2"/>
  <c r="T274" i="2"/>
  <c r="N277" i="2"/>
  <c r="O276" i="2"/>
  <c r="P276" i="2" l="1"/>
  <c r="R276" i="2" s="1"/>
  <c r="Q276" i="2"/>
  <c r="N278" i="2"/>
  <c r="O277" i="2"/>
  <c r="T275" i="2"/>
  <c r="P277" i="2" l="1"/>
  <c r="R277" i="2" s="1"/>
  <c r="Q277" i="2"/>
  <c r="T276" i="2"/>
  <c r="N279" i="2"/>
  <c r="O278" i="2"/>
  <c r="P278" i="2" l="1"/>
  <c r="R278" i="2" s="1"/>
  <c r="Q278" i="2"/>
  <c r="T277" i="2"/>
  <c r="N280" i="2"/>
  <c r="O279" i="2"/>
  <c r="P279" i="2" l="1"/>
  <c r="R279" i="2" s="1"/>
  <c r="Q279" i="2"/>
  <c r="T278" i="2"/>
  <c r="N281" i="2"/>
  <c r="O280" i="2"/>
  <c r="P280" i="2" l="1"/>
  <c r="R280" i="2" s="1"/>
  <c r="Q280" i="2"/>
  <c r="N282" i="2"/>
  <c r="O281" i="2"/>
  <c r="T279" i="2"/>
  <c r="P281" i="2" l="1"/>
  <c r="R281" i="2" s="1"/>
  <c r="Q281" i="2"/>
  <c r="N283" i="2"/>
  <c r="O282" i="2"/>
  <c r="T280" i="2"/>
  <c r="P282" i="2" l="1"/>
  <c r="R282" i="2" s="1"/>
  <c r="Q282" i="2"/>
  <c r="N284" i="2"/>
  <c r="O283" i="2"/>
  <c r="T281" i="2"/>
  <c r="P283" i="2" l="1"/>
  <c r="R283" i="2" s="1"/>
  <c r="Q283" i="2"/>
  <c r="N285" i="2"/>
  <c r="O284" i="2"/>
  <c r="T282" i="2"/>
  <c r="P284" i="2" l="1"/>
  <c r="R284" i="2" s="1"/>
  <c r="Q284" i="2"/>
  <c r="N286" i="2"/>
  <c r="O285" i="2"/>
  <c r="T283" i="2"/>
  <c r="P285" i="2" l="1"/>
  <c r="R285" i="2" s="1"/>
  <c r="Q285" i="2"/>
  <c r="T284" i="2"/>
  <c r="N287" i="2"/>
  <c r="O286" i="2"/>
  <c r="P286" i="2" l="1"/>
  <c r="R286" i="2" s="1"/>
  <c r="Q286" i="2"/>
  <c r="N288" i="2"/>
  <c r="O287" i="2"/>
  <c r="T285" i="2"/>
  <c r="P287" i="2" l="1"/>
  <c r="R287" i="2" s="1"/>
  <c r="Q287" i="2"/>
  <c r="T286" i="2"/>
  <c r="N289" i="2"/>
  <c r="O288" i="2"/>
  <c r="P288" i="2" l="1"/>
  <c r="R288" i="2" s="1"/>
  <c r="Q288" i="2"/>
  <c r="T287" i="2"/>
  <c r="N290" i="2"/>
  <c r="O289" i="2"/>
  <c r="P289" i="2" l="1"/>
  <c r="R289" i="2" s="1"/>
  <c r="Q289" i="2"/>
  <c r="N291" i="2"/>
  <c r="O290" i="2"/>
  <c r="T288" i="2"/>
  <c r="P290" i="2" l="1"/>
  <c r="R290" i="2" s="1"/>
  <c r="Q290" i="2"/>
  <c r="T289" i="2"/>
  <c r="N292" i="2"/>
  <c r="O291" i="2"/>
  <c r="P291" i="2" l="1"/>
  <c r="R291" i="2" s="1"/>
  <c r="Q291" i="2"/>
  <c r="T290" i="2"/>
  <c r="N293" i="2"/>
  <c r="O292" i="2"/>
  <c r="P292" i="2" l="1"/>
  <c r="R292" i="2" s="1"/>
  <c r="Q292" i="2"/>
  <c r="N294" i="2"/>
  <c r="O293" i="2"/>
  <c r="T291" i="2"/>
  <c r="P293" i="2" l="1"/>
  <c r="R293" i="2" s="1"/>
  <c r="Q293" i="2"/>
  <c r="T292" i="2"/>
  <c r="N295" i="2"/>
  <c r="O294" i="2"/>
  <c r="P294" i="2" l="1"/>
  <c r="R294" i="2" s="1"/>
  <c r="Q294" i="2"/>
  <c r="T293" i="2"/>
  <c r="N296" i="2"/>
  <c r="O295" i="2"/>
  <c r="P295" i="2" l="1"/>
  <c r="R295" i="2" s="1"/>
  <c r="Q295" i="2"/>
  <c r="T294" i="2"/>
  <c r="N297" i="2"/>
  <c r="O296" i="2"/>
  <c r="P296" i="2" l="1"/>
  <c r="R296" i="2" s="1"/>
  <c r="Q296" i="2"/>
  <c r="N298" i="2"/>
  <c r="O297" i="2"/>
  <c r="T295" i="2"/>
  <c r="P297" i="2" l="1"/>
  <c r="R297" i="2" s="1"/>
  <c r="Q297" i="2"/>
  <c r="T296" i="2"/>
  <c r="N299" i="2"/>
  <c r="O298" i="2"/>
  <c r="P298" i="2" l="1"/>
  <c r="R298" i="2" s="1"/>
  <c r="Q298" i="2"/>
  <c r="T297" i="2"/>
  <c r="N300" i="2"/>
  <c r="O299" i="2"/>
  <c r="P299" i="2" l="1"/>
  <c r="R299" i="2" s="1"/>
  <c r="Q299" i="2"/>
  <c r="N301" i="2"/>
  <c r="O300" i="2"/>
  <c r="T298" i="2"/>
  <c r="P300" i="2" l="1"/>
  <c r="R300" i="2" s="1"/>
  <c r="Q300" i="2"/>
  <c r="T299" i="2"/>
  <c r="N302" i="2"/>
  <c r="O301" i="2"/>
  <c r="P301" i="2" l="1"/>
  <c r="R301" i="2" s="1"/>
  <c r="Q301" i="2"/>
  <c r="T300" i="2"/>
  <c r="N303" i="2"/>
  <c r="O302" i="2"/>
  <c r="P302" i="2" l="1"/>
  <c r="R302" i="2" s="1"/>
  <c r="Q302" i="2"/>
  <c r="N304" i="2"/>
  <c r="O303" i="2"/>
  <c r="T301" i="2"/>
  <c r="P303" i="2" l="1"/>
  <c r="R303" i="2" s="1"/>
  <c r="Q303" i="2"/>
  <c r="T302" i="2"/>
  <c r="N305" i="2"/>
  <c r="O304" i="2"/>
  <c r="P304" i="2" l="1"/>
  <c r="R304" i="2" s="1"/>
  <c r="Q304" i="2"/>
  <c r="T303" i="2"/>
  <c r="N306" i="2"/>
  <c r="O305" i="2"/>
  <c r="P305" i="2" l="1"/>
  <c r="R305" i="2" s="1"/>
  <c r="Q305" i="2"/>
  <c r="N307" i="2"/>
  <c r="O306" i="2"/>
  <c r="T304" i="2"/>
  <c r="P306" i="2" l="1"/>
  <c r="R306" i="2" s="1"/>
  <c r="Q306" i="2"/>
  <c r="T305" i="2"/>
  <c r="N308" i="2"/>
  <c r="O307" i="2"/>
  <c r="P307" i="2" l="1"/>
  <c r="R307" i="2" s="1"/>
  <c r="Q307" i="2"/>
  <c r="T306" i="2"/>
  <c r="N309" i="2"/>
  <c r="O308" i="2"/>
  <c r="P308" i="2" l="1"/>
  <c r="R308" i="2" s="1"/>
  <c r="Q308" i="2"/>
  <c r="N310" i="2"/>
  <c r="O309" i="2"/>
  <c r="T307" i="2"/>
  <c r="P309" i="2" l="1"/>
  <c r="R309" i="2" s="1"/>
  <c r="Q309" i="2"/>
  <c r="T308" i="2"/>
  <c r="N311" i="2"/>
  <c r="O310" i="2"/>
  <c r="P310" i="2" l="1"/>
  <c r="R310" i="2" s="1"/>
  <c r="Q310" i="2"/>
  <c r="T309" i="2"/>
  <c r="N312" i="2"/>
  <c r="O311" i="2"/>
  <c r="P311" i="2" l="1"/>
  <c r="R311" i="2" s="1"/>
  <c r="Q311" i="2"/>
  <c r="N313" i="2"/>
  <c r="O312" i="2"/>
  <c r="T310" i="2"/>
  <c r="P312" i="2" l="1"/>
  <c r="R312" i="2" s="1"/>
  <c r="Q312" i="2"/>
  <c r="T311" i="2"/>
  <c r="N314" i="2"/>
  <c r="O313" i="2"/>
  <c r="P313" i="2" l="1"/>
  <c r="R313" i="2" s="1"/>
  <c r="Q313" i="2"/>
  <c r="T312" i="2"/>
  <c r="N315" i="2"/>
  <c r="O314" i="2"/>
  <c r="P314" i="2" l="1"/>
  <c r="R314" i="2" s="1"/>
  <c r="Q314" i="2"/>
  <c r="N316" i="2"/>
  <c r="O315" i="2"/>
  <c r="T313" i="2"/>
  <c r="P315" i="2" l="1"/>
  <c r="R315" i="2" s="1"/>
  <c r="Q315" i="2"/>
  <c r="T314" i="2"/>
  <c r="N317" i="2"/>
  <c r="O316" i="2"/>
  <c r="P316" i="2" l="1"/>
  <c r="R316" i="2" s="1"/>
  <c r="Q316" i="2"/>
  <c r="T315" i="2"/>
  <c r="N318" i="2"/>
  <c r="O317" i="2"/>
  <c r="P317" i="2" l="1"/>
  <c r="R317" i="2" s="1"/>
  <c r="Q317" i="2"/>
  <c r="T316" i="2"/>
  <c r="N319" i="2"/>
  <c r="O318" i="2"/>
  <c r="P318" i="2" l="1"/>
  <c r="R318" i="2" s="1"/>
  <c r="Q318" i="2"/>
  <c r="N320" i="2"/>
  <c r="O319" i="2"/>
  <c r="T317" i="2"/>
  <c r="P319" i="2" l="1"/>
  <c r="R319" i="2" s="1"/>
  <c r="Q319" i="2"/>
  <c r="T318" i="2"/>
  <c r="N321" i="2"/>
  <c r="O320" i="2"/>
  <c r="P320" i="2" l="1"/>
  <c r="R320" i="2" s="1"/>
  <c r="Q320" i="2"/>
  <c r="T319" i="2"/>
  <c r="N322" i="2"/>
  <c r="O321" i="2"/>
  <c r="P321" i="2" l="1"/>
  <c r="R321" i="2" s="1"/>
  <c r="Q321" i="2"/>
  <c r="T320" i="2"/>
  <c r="N323" i="2"/>
  <c r="O322" i="2"/>
  <c r="P322" i="2" l="1"/>
  <c r="R322" i="2" s="1"/>
  <c r="Q322" i="2"/>
  <c r="N324" i="2"/>
  <c r="O323" i="2"/>
  <c r="T321" i="2"/>
  <c r="P323" i="2" l="1"/>
  <c r="R323" i="2" s="1"/>
  <c r="Q323" i="2"/>
  <c r="T322" i="2"/>
  <c r="N325" i="2"/>
  <c r="O324" i="2"/>
  <c r="P324" i="2" l="1"/>
  <c r="R324" i="2" s="1"/>
  <c r="Q324" i="2"/>
  <c r="T323" i="2"/>
  <c r="N326" i="2"/>
  <c r="O325" i="2"/>
  <c r="P325" i="2" l="1"/>
  <c r="R325" i="2" s="1"/>
  <c r="Q325" i="2"/>
  <c r="T324" i="2"/>
  <c r="N327" i="2"/>
  <c r="O326" i="2"/>
  <c r="P326" i="2" l="1"/>
  <c r="R326" i="2" s="1"/>
  <c r="Q326" i="2"/>
  <c r="N328" i="2"/>
  <c r="O327" i="2"/>
  <c r="T325" i="2"/>
  <c r="P327" i="2" l="1"/>
  <c r="R327" i="2" s="1"/>
  <c r="Q327" i="2"/>
  <c r="T326" i="2"/>
  <c r="N329" i="2"/>
  <c r="O328" i="2"/>
  <c r="P328" i="2" l="1"/>
  <c r="R328" i="2" s="1"/>
  <c r="Q328" i="2"/>
  <c r="T327" i="2"/>
  <c r="N330" i="2"/>
  <c r="O329" i="2"/>
  <c r="P329" i="2" l="1"/>
  <c r="R329" i="2" s="1"/>
  <c r="Q329" i="2"/>
  <c r="N331" i="2"/>
  <c r="O330" i="2"/>
  <c r="T328" i="2"/>
  <c r="P330" i="2" l="1"/>
  <c r="R330" i="2" s="1"/>
  <c r="Q330" i="2"/>
  <c r="T329" i="2"/>
  <c r="N332" i="2"/>
  <c r="O331" i="2"/>
  <c r="P331" i="2" l="1"/>
  <c r="R331" i="2" s="1"/>
  <c r="Q331" i="2"/>
  <c r="T330" i="2"/>
  <c r="N333" i="2"/>
  <c r="O332" i="2"/>
  <c r="P332" i="2" l="1"/>
  <c r="R332" i="2" s="1"/>
  <c r="Q332" i="2"/>
  <c r="N334" i="2"/>
  <c r="O333" i="2"/>
  <c r="T331" i="2"/>
  <c r="P333" i="2" l="1"/>
  <c r="R333" i="2" s="1"/>
  <c r="Q333" i="2"/>
  <c r="T332" i="2"/>
  <c r="N335" i="2"/>
  <c r="O334" i="2"/>
  <c r="P334" i="2" l="1"/>
  <c r="R334" i="2" s="1"/>
  <c r="Q334" i="2"/>
  <c r="T333" i="2"/>
  <c r="N336" i="2"/>
  <c r="O335" i="2"/>
  <c r="P335" i="2" l="1"/>
  <c r="R335" i="2" s="1"/>
  <c r="Q335" i="2"/>
  <c r="N337" i="2"/>
  <c r="O336" i="2"/>
  <c r="T334" i="2"/>
  <c r="P336" i="2" l="1"/>
  <c r="R336" i="2" s="1"/>
  <c r="Q336" i="2"/>
  <c r="T335" i="2"/>
  <c r="N338" i="2"/>
  <c r="O337" i="2"/>
  <c r="P337" i="2" l="1"/>
  <c r="R337" i="2" s="1"/>
  <c r="Q337" i="2"/>
  <c r="N339" i="2"/>
  <c r="O338" i="2"/>
  <c r="T336" i="2"/>
  <c r="P338" i="2" l="1"/>
  <c r="R338" i="2" s="1"/>
  <c r="Q338" i="2"/>
  <c r="T337" i="2"/>
  <c r="N340" i="2"/>
  <c r="O339" i="2"/>
  <c r="P339" i="2" l="1"/>
  <c r="R339" i="2" s="1"/>
  <c r="Q339" i="2"/>
  <c r="N341" i="2"/>
  <c r="O340" i="2"/>
  <c r="T338" i="2"/>
  <c r="P340" i="2" l="1"/>
  <c r="R340" i="2" s="1"/>
  <c r="Q340" i="2"/>
  <c r="T339" i="2"/>
  <c r="N342" i="2"/>
  <c r="O341" i="2"/>
  <c r="P341" i="2" l="1"/>
  <c r="R341" i="2" s="1"/>
  <c r="Q341" i="2"/>
  <c r="T340" i="2"/>
  <c r="N343" i="2"/>
  <c r="O342" i="2"/>
  <c r="P342" i="2" l="1"/>
  <c r="R342" i="2" s="1"/>
  <c r="Q342" i="2"/>
  <c r="N344" i="2"/>
  <c r="O343" i="2"/>
  <c r="T341" i="2"/>
  <c r="P343" i="2" l="1"/>
  <c r="R343" i="2" s="1"/>
  <c r="Q343" i="2"/>
  <c r="T342" i="2"/>
  <c r="N345" i="2"/>
  <c r="O344" i="2"/>
  <c r="P344" i="2" l="1"/>
  <c r="R344" i="2" s="1"/>
  <c r="Q344" i="2"/>
  <c r="T343" i="2"/>
  <c r="N346" i="2"/>
  <c r="O345" i="2"/>
  <c r="P345" i="2" l="1"/>
  <c r="R345" i="2" s="1"/>
  <c r="Q345" i="2"/>
  <c r="N347" i="2"/>
  <c r="O346" i="2"/>
  <c r="T344" i="2"/>
  <c r="P346" i="2" l="1"/>
  <c r="R346" i="2" s="1"/>
  <c r="Q346" i="2"/>
  <c r="T345" i="2"/>
  <c r="N348" i="2"/>
  <c r="O347" i="2"/>
  <c r="P347" i="2" l="1"/>
  <c r="R347" i="2" s="1"/>
  <c r="Q347" i="2"/>
  <c r="T346" i="2"/>
  <c r="N349" i="2"/>
  <c r="O348" i="2"/>
  <c r="P348" i="2" l="1"/>
  <c r="R348" i="2" s="1"/>
  <c r="Q348" i="2"/>
  <c r="N350" i="2"/>
  <c r="O349" i="2"/>
  <c r="T347" i="2"/>
  <c r="P349" i="2" l="1"/>
  <c r="R349" i="2" s="1"/>
  <c r="Q349" i="2"/>
  <c r="T348" i="2"/>
  <c r="N351" i="2"/>
  <c r="O350" i="2"/>
  <c r="P350" i="2" l="1"/>
  <c r="R350" i="2" s="1"/>
  <c r="Q350" i="2"/>
  <c r="T349" i="2"/>
  <c r="N352" i="2"/>
  <c r="O351" i="2"/>
  <c r="P351" i="2" l="1"/>
  <c r="R351" i="2" s="1"/>
  <c r="Q351" i="2"/>
  <c r="N353" i="2"/>
  <c r="O352" i="2"/>
  <c r="T350" i="2"/>
  <c r="P352" i="2" l="1"/>
  <c r="R352" i="2" s="1"/>
  <c r="Q352" i="2"/>
  <c r="T351" i="2"/>
  <c r="N354" i="2"/>
  <c r="O353" i="2"/>
  <c r="P353" i="2" l="1"/>
  <c r="R353" i="2" s="1"/>
  <c r="Q353" i="2"/>
  <c r="T352" i="2"/>
  <c r="N355" i="2"/>
  <c r="O354" i="2"/>
  <c r="P354" i="2" l="1"/>
  <c r="R354" i="2" s="1"/>
  <c r="Q354" i="2"/>
  <c r="N356" i="2"/>
  <c r="O355" i="2"/>
  <c r="T353" i="2"/>
  <c r="P355" i="2" l="1"/>
  <c r="R355" i="2" s="1"/>
  <c r="Q355" i="2"/>
  <c r="T354" i="2"/>
  <c r="N357" i="2"/>
  <c r="O356" i="2"/>
  <c r="P356" i="2" l="1"/>
  <c r="R356" i="2" s="1"/>
  <c r="Q356" i="2"/>
  <c r="T355" i="2"/>
  <c r="N358" i="2"/>
  <c r="O357" i="2"/>
  <c r="P357" i="2" l="1"/>
  <c r="R357" i="2" s="1"/>
  <c r="Q357" i="2"/>
  <c r="N359" i="2"/>
  <c r="O358" i="2"/>
  <c r="T356" i="2"/>
  <c r="P358" i="2" l="1"/>
  <c r="R358" i="2" s="1"/>
  <c r="Q358" i="2"/>
  <c r="T357" i="2"/>
  <c r="N360" i="2"/>
  <c r="O359" i="2"/>
  <c r="P359" i="2" l="1"/>
  <c r="R359" i="2" s="1"/>
  <c r="Q359" i="2"/>
  <c r="T358" i="2"/>
  <c r="N361" i="2"/>
  <c r="O360" i="2"/>
  <c r="P360" i="2" l="1"/>
  <c r="R360" i="2" s="1"/>
  <c r="Q360" i="2"/>
  <c r="T359" i="2"/>
  <c r="N362" i="2"/>
  <c r="O361" i="2"/>
  <c r="P361" i="2" l="1"/>
  <c r="R361" i="2" s="1"/>
  <c r="Q361" i="2"/>
  <c r="N363" i="2"/>
  <c r="O362" i="2"/>
  <c r="T360" i="2"/>
  <c r="P362" i="2" l="1"/>
  <c r="R362" i="2" s="1"/>
  <c r="Q362" i="2"/>
  <c r="T361" i="2"/>
  <c r="N364" i="2"/>
  <c r="O363" i="2"/>
  <c r="P363" i="2" l="1"/>
  <c r="R363" i="2" s="1"/>
  <c r="Q363" i="2"/>
  <c r="T362" i="2"/>
  <c r="N365" i="2"/>
  <c r="O364" i="2"/>
  <c r="P364" i="2" l="1"/>
  <c r="R364" i="2" s="1"/>
  <c r="Q364" i="2"/>
  <c r="N366" i="2"/>
  <c r="O365" i="2"/>
  <c r="T363" i="2"/>
  <c r="P365" i="2" l="1"/>
  <c r="R365" i="2" s="1"/>
  <c r="Q365" i="2"/>
  <c r="T364" i="2"/>
  <c r="N367" i="2"/>
  <c r="O366" i="2"/>
  <c r="P366" i="2" l="1"/>
  <c r="R366" i="2" s="1"/>
  <c r="Q366" i="2"/>
  <c r="T365" i="2"/>
  <c r="N368" i="2"/>
  <c r="O367" i="2"/>
  <c r="P367" i="2" l="1"/>
  <c r="R367" i="2" s="1"/>
  <c r="Q367" i="2"/>
  <c r="N369" i="2"/>
  <c r="O368" i="2"/>
  <c r="T366" i="2"/>
  <c r="P368" i="2" l="1"/>
  <c r="R368" i="2" s="1"/>
  <c r="Q368" i="2"/>
  <c r="T367" i="2"/>
  <c r="N370" i="2"/>
  <c r="O369" i="2"/>
  <c r="P369" i="2" l="1"/>
  <c r="R369" i="2" s="1"/>
  <c r="Q369" i="2"/>
  <c r="T368" i="2"/>
  <c r="N371" i="2"/>
  <c r="O370" i="2"/>
  <c r="P370" i="2" l="1"/>
  <c r="R370" i="2" s="1"/>
  <c r="Q370" i="2"/>
  <c r="N372" i="2"/>
  <c r="O371" i="2"/>
  <c r="T369" i="2"/>
  <c r="P371" i="2" l="1"/>
  <c r="R371" i="2" s="1"/>
  <c r="Q371" i="2"/>
  <c r="T370" i="2"/>
  <c r="N373" i="2"/>
  <c r="O372" i="2"/>
  <c r="P372" i="2" l="1"/>
  <c r="R372" i="2" s="1"/>
  <c r="Q372" i="2"/>
  <c r="T371" i="2"/>
  <c r="N374" i="2"/>
  <c r="O373" i="2"/>
  <c r="P373" i="2" l="1"/>
  <c r="R373" i="2" s="1"/>
  <c r="Q373" i="2"/>
  <c r="N375" i="2"/>
  <c r="O374" i="2"/>
  <c r="T372" i="2"/>
  <c r="P374" i="2" l="1"/>
  <c r="R374" i="2" s="1"/>
  <c r="Q374" i="2"/>
  <c r="T373" i="2"/>
  <c r="N376" i="2"/>
  <c r="O375" i="2"/>
  <c r="P375" i="2" l="1"/>
  <c r="R375" i="2" s="1"/>
  <c r="Q375" i="2"/>
  <c r="T374" i="2"/>
  <c r="N377" i="2"/>
  <c r="O376" i="2"/>
  <c r="P376" i="2" l="1"/>
  <c r="R376" i="2" s="1"/>
  <c r="Q376" i="2"/>
  <c r="N378" i="2"/>
  <c r="O377" i="2"/>
  <c r="T375" i="2"/>
  <c r="P377" i="2" l="1"/>
  <c r="R377" i="2" s="1"/>
  <c r="Q377" i="2"/>
  <c r="T376" i="2"/>
  <c r="N379" i="2"/>
  <c r="O378" i="2"/>
  <c r="P378" i="2" l="1"/>
  <c r="R378" i="2" s="1"/>
  <c r="Q378" i="2"/>
  <c r="T377" i="2"/>
  <c r="N380" i="2"/>
  <c r="O379" i="2"/>
  <c r="P379" i="2" l="1"/>
  <c r="R379" i="2" s="1"/>
  <c r="Q379" i="2"/>
  <c r="T378" i="2"/>
  <c r="N381" i="2"/>
  <c r="O380" i="2"/>
  <c r="P380" i="2" l="1"/>
  <c r="R380" i="2" s="1"/>
  <c r="Q380" i="2"/>
  <c r="N382" i="2"/>
  <c r="O381" i="2"/>
  <c r="T379" i="2"/>
  <c r="P381" i="2" l="1"/>
  <c r="R381" i="2" s="1"/>
  <c r="Q381" i="2"/>
  <c r="T380" i="2"/>
  <c r="N383" i="2"/>
  <c r="O382" i="2"/>
  <c r="P382" i="2" l="1"/>
  <c r="R382" i="2" s="1"/>
  <c r="Q382" i="2"/>
  <c r="T381" i="2"/>
  <c r="N384" i="2"/>
  <c r="O383" i="2"/>
  <c r="P383" i="2" l="1"/>
  <c r="R383" i="2" s="1"/>
  <c r="Q383" i="2"/>
  <c r="N385" i="2"/>
  <c r="O384" i="2"/>
  <c r="T382" i="2"/>
  <c r="P384" i="2" l="1"/>
  <c r="R384" i="2" s="1"/>
  <c r="Q384" i="2"/>
  <c r="T383" i="2"/>
  <c r="N386" i="2"/>
  <c r="O385" i="2"/>
  <c r="P385" i="2" l="1"/>
  <c r="R385" i="2" s="1"/>
  <c r="Q385" i="2"/>
  <c r="T384" i="2"/>
  <c r="N387" i="2"/>
  <c r="O386" i="2"/>
  <c r="P386" i="2" l="1"/>
  <c r="R386" i="2" s="1"/>
  <c r="Q386" i="2"/>
  <c r="N388" i="2"/>
  <c r="O387" i="2"/>
  <c r="T385" i="2"/>
  <c r="P387" i="2" l="1"/>
  <c r="R387" i="2" s="1"/>
  <c r="Q387" i="2"/>
  <c r="T386" i="2"/>
  <c r="N389" i="2"/>
  <c r="O388" i="2"/>
  <c r="P388" i="2" l="1"/>
  <c r="R388" i="2" s="1"/>
  <c r="Q388" i="2"/>
  <c r="T387" i="2"/>
  <c r="N390" i="2"/>
  <c r="O389" i="2"/>
  <c r="P389" i="2" l="1"/>
  <c r="R389" i="2" s="1"/>
  <c r="Q389" i="2"/>
  <c r="T388" i="2"/>
  <c r="N391" i="2"/>
  <c r="O390" i="2"/>
  <c r="P390" i="2" l="1"/>
  <c r="R390" i="2" s="1"/>
  <c r="Q390" i="2"/>
  <c r="N392" i="2"/>
  <c r="O391" i="2"/>
  <c r="T389" i="2"/>
  <c r="P391" i="2" l="1"/>
  <c r="R391" i="2" s="1"/>
  <c r="Q391" i="2"/>
  <c r="N393" i="2"/>
  <c r="O392" i="2"/>
  <c r="T390" i="2"/>
  <c r="P392" i="2" l="1"/>
  <c r="R392" i="2" s="1"/>
  <c r="Q392" i="2"/>
  <c r="N394" i="2"/>
  <c r="O393" i="2"/>
  <c r="T391" i="2"/>
  <c r="P393" i="2" l="1"/>
  <c r="R393" i="2" s="1"/>
  <c r="Q393" i="2"/>
  <c r="T392" i="2"/>
  <c r="N395" i="2"/>
  <c r="O394" i="2"/>
  <c r="P394" i="2" l="1"/>
  <c r="R394" i="2" s="1"/>
  <c r="Q394" i="2"/>
  <c r="T393" i="2"/>
  <c r="N396" i="2"/>
  <c r="O395" i="2"/>
  <c r="P395" i="2" l="1"/>
  <c r="R395" i="2" s="1"/>
  <c r="Q395" i="2"/>
  <c r="N397" i="2"/>
  <c r="O396" i="2"/>
  <c r="T394" i="2"/>
  <c r="P396" i="2" l="1"/>
  <c r="R396" i="2" s="1"/>
  <c r="Q396" i="2"/>
  <c r="T395" i="2"/>
  <c r="N398" i="2"/>
  <c r="O397" i="2"/>
  <c r="P397" i="2" l="1"/>
  <c r="R397" i="2" s="1"/>
  <c r="Q397" i="2"/>
  <c r="T396" i="2"/>
  <c r="N399" i="2"/>
  <c r="O398" i="2"/>
  <c r="P398" i="2" l="1"/>
  <c r="R398" i="2" s="1"/>
  <c r="Q398" i="2"/>
  <c r="N400" i="2"/>
  <c r="O399" i="2"/>
  <c r="T397" i="2"/>
  <c r="P399" i="2" l="1"/>
  <c r="R399" i="2" s="1"/>
  <c r="Q399" i="2"/>
  <c r="T398" i="2"/>
  <c r="N401" i="2"/>
  <c r="O400" i="2"/>
  <c r="P400" i="2" l="1"/>
  <c r="R400" i="2" s="1"/>
  <c r="Q400" i="2"/>
  <c r="T399" i="2"/>
  <c r="N402" i="2"/>
  <c r="O401" i="2"/>
  <c r="P401" i="2" l="1"/>
  <c r="R401" i="2" s="1"/>
  <c r="Q401" i="2"/>
  <c r="N403" i="2"/>
  <c r="O402" i="2"/>
  <c r="T400" i="2"/>
  <c r="P402" i="2" l="1"/>
  <c r="R402" i="2" s="1"/>
  <c r="Q402" i="2"/>
  <c r="T401" i="2"/>
  <c r="N404" i="2"/>
  <c r="O403" i="2"/>
  <c r="P403" i="2" l="1"/>
  <c r="R403" i="2" s="1"/>
  <c r="Q403" i="2"/>
  <c r="T402" i="2"/>
  <c r="N405" i="2"/>
  <c r="O404" i="2"/>
  <c r="P404" i="2" l="1"/>
  <c r="R404" i="2" s="1"/>
  <c r="Q404" i="2"/>
  <c r="T403" i="2"/>
  <c r="N406" i="2"/>
  <c r="O405" i="2"/>
  <c r="P405" i="2" l="1"/>
  <c r="R405" i="2" s="1"/>
  <c r="Q405" i="2"/>
  <c r="N407" i="2"/>
  <c r="O406" i="2"/>
  <c r="T404" i="2"/>
  <c r="P406" i="2" l="1"/>
  <c r="R406" i="2" s="1"/>
  <c r="Q406" i="2"/>
  <c r="T405" i="2"/>
  <c r="N408" i="2"/>
  <c r="O407" i="2"/>
  <c r="P407" i="2" l="1"/>
  <c r="R407" i="2" s="1"/>
  <c r="Q407" i="2"/>
  <c r="T406" i="2"/>
  <c r="N409" i="2"/>
  <c r="O408" i="2"/>
  <c r="P408" i="2" l="1"/>
  <c r="R408" i="2" s="1"/>
  <c r="Q408" i="2"/>
  <c r="N410" i="2"/>
  <c r="O409" i="2"/>
  <c r="T407" i="2"/>
  <c r="P409" i="2" l="1"/>
  <c r="R409" i="2" s="1"/>
  <c r="Q409" i="2"/>
  <c r="T408" i="2"/>
  <c r="N411" i="2"/>
  <c r="O410" i="2"/>
  <c r="P410" i="2" l="1"/>
  <c r="R410" i="2" s="1"/>
  <c r="Q410" i="2"/>
  <c r="T409" i="2"/>
  <c r="N412" i="2"/>
  <c r="O411" i="2"/>
  <c r="P411" i="2" l="1"/>
  <c r="R411" i="2" s="1"/>
  <c r="Q411" i="2"/>
  <c r="N413" i="2"/>
  <c r="O412" i="2"/>
  <c r="T410" i="2"/>
  <c r="P412" i="2" l="1"/>
  <c r="R412" i="2" s="1"/>
  <c r="Q412" i="2"/>
  <c r="T411" i="2"/>
  <c r="N414" i="2"/>
  <c r="O413" i="2"/>
  <c r="P413" i="2" l="1"/>
  <c r="R413" i="2" s="1"/>
  <c r="Q413" i="2"/>
  <c r="T412" i="2"/>
  <c r="N415" i="2"/>
  <c r="O414" i="2"/>
  <c r="P414" i="2" l="1"/>
  <c r="R414" i="2" s="1"/>
  <c r="Q414" i="2"/>
  <c r="N416" i="2"/>
  <c r="O415" i="2"/>
  <c r="T413" i="2"/>
  <c r="P415" i="2" l="1"/>
  <c r="R415" i="2" s="1"/>
  <c r="Q415" i="2"/>
  <c r="T414" i="2"/>
  <c r="N417" i="2"/>
  <c r="O416" i="2"/>
  <c r="P416" i="2" l="1"/>
  <c r="R416" i="2" s="1"/>
  <c r="Q416" i="2"/>
  <c r="T415" i="2"/>
  <c r="N418" i="2"/>
  <c r="O417" i="2"/>
  <c r="P417" i="2" l="1"/>
  <c r="R417" i="2" s="1"/>
  <c r="Q417" i="2"/>
  <c r="N419" i="2"/>
  <c r="O418" i="2"/>
  <c r="T416" i="2"/>
  <c r="P418" i="2" l="1"/>
  <c r="R418" i="2" s="1"/>
  <c r="Q418" i="2"/>
  <c r="T417" i="2"/>
  <c r="N420" i="2"/>
  <c r="O419" i="2"/>
  <c r="P419" i="2" l="1"/>
  <c r="R419" i="2" s="1"/>
  <c r="Q419" i="2"/>
  <c r="T418" i="2"/>
  <c r="N421" i="2"/>
  <c r="O420" i="2"/>
  <c r="P420" i="2" l="1"/>
  <c r="R420" i="2" s="1"/>
  <c r="Q420" i="2"/>
  <c r="N422" i="2"/>
  <c r="O421" i="2"/>
  <c r="T419" i="2"/>
  <c r="P421" i="2" l="1"/>
  <c r="R421" i="2" s="1"/>
  <c r="Q421" i="2"/>
  <c r="T420" i="2"/>
  <c r="N423" i="2"/>
  <c r="O422" i="2"/>
  <c r="P422" i="2" l="1"/>
  <c r="R422" i="2" s="1"/>
  <c r="Q422" i="2"/>
  <c r="T421" i="2"/>
  <c r="N424" i="2"/>
  <c r="O423" i="2"/>
  <c r="P423" i="2" l="1"/>
  <c r="R423" i="2" s="1"/>
  <c r="Q423" i="2"/>
  <c r="N425" i="2"/>
  <c r="O424" i="2"/>
  <c r="T422" i="2"/>
  <c r="P424" i="2" l="1"/>
  <c r="R424" i="2" s="1"/>
  <c r="Q424" i="2"/>
  <c r="T423" i="2"/>
  <c r="N426" i="2"/>
  <c r="O425" i="2"/>
  <c r="P425" i="2" l="1"/>
  <c r="R425" i="2" s="1"/>
  <c r="Q425" i="2"/>
  <c r="T424" i="2"/>
  <c r="N427" i="2"/>
  <c r="O426" i="2"/>
  <c r="P426" i="2" l="1"/>
  <c r="R426" i="2" s="1"/>
  <c r="Q426" i="2"/>
  <c r="N428" i="2"/>
  <c r="O427" i="2"/>
  <c r="T425" i="2"/>
  <c r="P427" i="2" l="1"/>
  <c r="R427" i="2" s="1"/>
  <c r="Q427" i="2"/>
  <c r="T426" i="2"/>
  <c r="N429" i="2"/>
  <c r="O428" i="2"/>
  <c r="P428" i="2" l="1"/>
  <c r="R428" i="2" s="1"/>
  <c r="Q428" i="2"/>
  <c r="T427" i="2"/>
  <c r="N430" i="2"/>
  <c r="O429" i="2"/>
  <c r="P429" i="2" l="1"/>
  <c r="R429" i="2" s="1"/>
  <c r="Q429" i="2"/>
  <c r="N431" i="2"/>
  <c r="O430" i="2"/>
  <c r="T428" i="2"/>
  <c r="P430" i="2" l="1"/>
  <c r="R430" i="2" s="1"/>
  <c r="Q430" i="2"/>
  <c r="T429" i="2"/>
  <c r="N432" i="2"/>
  <c r="O431" i="2"/>
  <c r="P431" i="2" l="1"/>
  <c r="R431" i="2" s="1"/>
  <c r="Q431" i="2"/>
  <c r="T430" i="2"/>
  <c r="N433" i="2"/>
  <c r="O432" i="2"/>
  <c r="P432" i="2" l="1"/>
  <c r="R432" i="2" s="1"/>
  <c r="Q432" i="2"/>
  <c r="T431" i="2"/>
  <c r="N434" i="2"/>
  <c r="O433" i="2"/>
  <c r="P433" i="2" l="1"/>
  <c r="R433" i="2" s="1"/>
  <c r="Q433" i="2"/>
  <c r="N435" i="2"/>
  <c r="O434" i="2"/>
  <c r="T432" i="2"/>
  <c r="P434" i="2" l="1"/>
  <c r="R434" i="2" s="1"/>
  <c r="Q434" i="2"/>
  <c r="T433" i="2"/>
  <c r="N436" i="2"/>
  <c r="O435" i="2"/>
  <c r="P435" i="2" l="1"/>
  <c r="R435" i="2" s="1"/>
  <c r="Q435" i="2"/>
  <c r="T434" i="2"/>
  <c r="N437" i="2"/>
  <c r="O436" i="2"/>
  <c r="P436" i="2" l="1"/>
  <c r="R436" i="2" s="1"/>
  <c r="Q436" i="2"/>
  <c r="N438" i="2"/>
  <c r="O437" i="2"/>
  <c r="T435" i="2"/>
  <c r="P437" i="2" l="1"/>
  <c r="R437" i="2" s="1"/>
  <c r="Q437" i="2"/>
  <c r="T436" i="2"/>
  <c r="N439" i="2"/>
  <c r="O438" i="2"/>
  <c r="P438" i="2" l="1"/>
  <c r="R438" i="2" s="1"/>
  <c r="Q438" i="2"/>
  <c r="T437" i="2"/>
  <c r="N440" i="2"/>
  <c r="O439" i="2"/>
  <c r="P439" i="2" l="1"/>
  <c r="R439" i="2" s="1"/>
  <c r="Q439" i="2"/>
  <c r="N441" i="2"/>
  <c r="O440" i="2"/>
  <c r="T438" i="2"/>
  <c r="P440" i="2" l="1"/>
  <c r="R440" i="2" s="1"/>
  <c r="Q440" i="2"/>
  <c r="T439" i="2"/>
  <c r="N442" i="2"/>
  <c r="O441" i="2"/>
  <c r="P441" i="2" l="1"/>
  <c r="R441" i="2" s="1"/>
  <c r="Q441" i="2"/>
  <c r="T440" i="2"/>
  <c r="N443" i="2"/>
  <c r="O442" i="2"/>
  <c r="P442" i="2" l="1"/>
  <c r="R442" i="2" s="1"/>
  <c r="Q442" i="2"/>
  <c r="T441" i="2"/>
  <c r="N444" i="2"/>
  <c r="O443" i="2"/>
  <c r="P443" i="2" l="1"/>
  <c r="R443" i="2" s="1"/>
  <c r="Q443" i="2"/>
  <c r="N445" i="2"/>
  <c r="O444" i="2"/>
  <c r="T442" i="2"/>
  <c r="P444" i="2" l="1"/>
  <c r="R444" i="2" s="1"/>
  <c r="Q444" i="2"/>
  <c r="T443" i="2"/>
  <c r="N446" i="2"/>
  <c r="O445" i="2"/>
  <c r="P445" i="2" l="1"/>
  <c r="R445" i="2" s="1"/>
  <c r="Q445" i="2"/>
  <c r="T444" i="2"/>
  <c r="N447" i="2"/>
  <c r="O446" i="2"/>
  <c r="P446" i="2" l="1"/>
  <c r="R446" i="2" s="1"/>
  <c r="Q446" i="2"/>
  <c r="N448" i="2"/>
  <c r="O447" i="2"/>
  <c r="T445" i="2"/>
  <c r="P447" i="2" l="1"/>
  <c r="R447" i="2" s="1"/>
  <c r="Q447" i="2"/>
  <c r="T446" i="2"/>
  <c r="N449" i="2"/>
  <c r="O448" i="2"/>
  <c r="P448" i="2" l="1"/>
  <c r="R448" i="2" s="1"/>
  <c r="Q448" i="2"/>
  <c r="T447" i="2"/>
  <c r="N450" i="2"/>
  <c r="O449" i="2"/>
  <c r="P449" i="2" l="1"/>
  <c r="R449" i="2" s="1"/>
  <c r="Q449" i="2"/>
  <c r="T448" i="2"/>
  <c r="N451" i="2"/>
  <c r="O450" i="2"/>
  <c r="P450" i="2" l="1"/>
  <c r="R450" i="2" s="1"/>
  <c r="Q450" i="2"/>
  <c r="N452" i="2"/>
  <c r="O451" i="2"/>
  <c r="T449" i="2"/>
  <c r="P451" i="2" l="1"/>
  <c r="R451" i="2" s="1"/>
  <c r="Q451" i="2"/>
  <c r="T450" i="2"/>
  <c r="N453" i="2"/>
  <c r="O452" i="2"/>
  <c r="P452" i="2" l="1"/>
  <c r="R452" i="2" s="1"/>
  <c r="Q452" i="2"/>
  <c r="T451" i="2"/>
  <c r="N454" i="2"/>
  <c r="O453" i="2"/>
  <c r="P453" i="2" l="1"/>
  <c r="R453" i="2" s="1"/>
  <c r="Q453" i="2"/>
  <c r="N455" i="2"/>
  <c r="O454" i="2"/>
  <c r="T452" i="2"/>
  <c r="P454" i="2" l="1"/>
  <c r="R454" i="2" s="1"/>
  <c r="Q454" i="2"/>
  <c r="T453" i="2"/>
  <c r="N456" i="2"/>
  <c r="O455" i="2"/>
  <c r="P455" i="2" l="1"/>
  <c r="R455" i="2" s="1"/>
  <c r="Q455" i="2"/>
  <c r="T454" i="2"/>
  <c r="N457" i="2"/>
  <c r="O456" i="2"/>
  <c r="P456" i="2" l="1"/>
  <c r="R456" i="2" s="1"/>
  <c r="Q456" i="2"/>
  <c r="T455" i="2"/>
  <c r="N458" i="2"/>
  <c r="O457" i="2"/>
  <c r="P457" i="2" l="1"/>
  <c r="R457" i="2" s="1"/>
  <c r="Q457" i="2"/>
  <c r="N459" i="2"/>
  <c r="O458" i="2"/>
  <c r="T456" i="2"/>
  <c r="P458" i="2" l="1"/>
  <c r="R458" i="2" s="1"/>
  <c r="Q458" i="2"/>
  <c r="T457" i="2"/>
  <c r="N460" i="2"/>
  <c r="O459" i="2"/>
  <c r="P459" i="2" l="1"/>
  <c r="R459" i="2" s="1"/>
  <c r="Q459" i="2"/>
  <c r="T458" i="2"/>
  <c r="N461" i="2"/>
  <c r="O460" i="2"/>
  <c r="P460" i="2" l="1"/>
  <c r="R460" i="2" s="1"/>
  <c r="Q460" i="2"/>
  <c r="N462" i="2"/>
  <c r="O461" i="2"/>
  <c r="T459" i="2"/>
  <c r="P461" i="2" l="1"/>
  <c r="R461" i="2" s="1"/>
  <c r="Q461" i="2"/>
  <c r="T460" i="2"/>
  <c r="N463" i="2"/>
  <c r="O462" i="2"/>
  <c r="P462" i="2" l="1"/>
  <c r="R462" i="2" s="1"/>
  <c r="Q462" i="2"/>
  <c r="T461" i="2"/>
  <c r="N464" i="2"/>
  <c r="O463" i="2"/>
  <c r="P463" i="2" l="1"/>
  <c r="R463" i="2" s="1"/>
  <c r="Q463" i="2"/>
  <c r="T462" i="2"/>
  <c r="N465" i="2"/>
  <c r="O464" i="2"/>
  <c r="P464" i="2" l="1"/>
  <c r="R464" i="2" s="1"/>
  <c r="Q464" i="2"/>
  <c r="T463" i="2"/>
  <c r="N466" i="2"/>
  <c r="O465" i="2"/>
  <c r="P465" i="2" l="1"/>
  <c r="R465" i="2" s="1"/>
  <c r="Q465" i="2"/>
  <c r="T464" i="2"/>
  <c r="N467" i="2"/>
  <c r="O466" i="2"/>
  <c r="P466" i="2" l="1"/>
  <c r="R466" i="2" s="1"/>
  <c r="Q466" i="2"/>
  <c r="N468" i="2"/>
  <c r="O467" i="2"/>
  <c r="T465" i="2"/>
  <c r="P467" i="2" l="1"/>
  <c r="R467" i="2" s="1"/>
  <c r="Q467" i="2"/>
  <c r="T466" i="2"/>
  <c r="N469" i="2"/>
  <c r="O468" i="2"/>
  <c r="P468" i="2" l="1"/>
  <c r="R468" i="2" s="1"/>
  <c r="Q468" i="2"/>
  <c r="N470" i="2"/>
  <c r="O469" i="2"/>
  <c r="T467" i="2"/>
  <c r="P469" i="2" l="1"/>
  <c r="R469" i="2" s="1"/>
  <c r="Q469" i="2"/>
  <c r="T468" i="2"/>
  <c r="N471" i="2"/>
  <c r="O470" i="2"/>
  <c r="P470" i="2" l="1"/>
  <c r="R470" i="2" s="1"/>
  <c r="Q470" i="2"/>
  <c r="T469" i="2"/>
  <c r="N472" i="2"/>
  <c r="O471" i="2"/>
  <c r="P471" i="2" l="1"/>
  <c r="R471" i="2" s="1"/>
  <c r="Q471" i="2"/>
  <c r="N473" i="2"/>
  <c r="O472" i="2"/>
  <c r="T470" i="2"/>
  <c r="P472" i="2" l="1"/>
  <c r="R472" i="2" s="1"/>
  <c r="Q472" i="2"/>
  <c r="T471" i="2"/>
  <c r="N474" i="2"/>
  <c r="O473" i="2"/>
  <c r="P473" i="2" l="1"/>
  <c r="R473" i="2" s="1"/>
  <c r="Q473" i="2"/>
  <c r="T472" i="2"/>
  <c r="N475" i="2"/>
  <c r="O474" i="2"/>
  <c r="P474" i="2" l="1"/>
  <c r="R474" i="2" s="1"/>
  <c r="Q474" i="2"/>
  <c r="N476" i="2"/>
  <c r="O475" i="2"/>
  <c r="T473" i="2"/>
  <c r="P475" i="2" l="1"/>
  <c r="R475" i="2" s="1"/>
  <c r="Q475" i="2"/>
  <c r="T474" i="2"/>
  <c r="N477" i="2"/>
  <c r="O476" i="2"/>
  <c r="P476" i="2" l="1"/>
  <c r="R476" i="2" s="1"/>
  <c r="Q476" i="2"/>
  <c r="T475" i="2"/>
  <c r="N478" i="2"/>
  <c r="O477" i="2"/>
  <c r="P477" i="2" l="1"/>
  <c r="R477" i="2" s="1"/>
  <c r="Q477" i="2"/>
  <c r="N479" i="2"/>
  <c r="O478" i="2"/>
  <c r="T476" i="2"/>
  <c r="P478" i="2" l="1"/>
  <c r="R478" i="2" s="1"/>
  <c r="Q478" i="2"/>
  <c r="T477" i="2"/>
  <c r="N480" i="2"/>
  <c r="O479" i="2"/>
  <c r="P479" i="2" l="1"/>
  <c r="R479" i="2" s="1"/>
  <c r="Q479" i="2"/>
  <c r="T478" i="2"/>
  <c r="N481" i="2"/>
  <c r="O480" i="2"/>
  <c r="P480" i="2" l="1"/>
  <c r="R480" i="2" s="1"/>
  <c r="Q480" i="2"/>
  <c r="N482" i="2"/>
  <c r="O481" i="2"/>
  <c r="T479" i="2"/>
  <c r="P481" i="2" l="1"/>
  <c r="R481" i="2" s="1"/>
  <c r="Q481" i="2"/>
  <c r="T480" i="2"/>
  <c r="N483" i="2"/>
  <c r="O482" i="2"/>
  <c r="P482" i="2" l="1"/>
  <c r="R482" i="2" s="1"/>
  <c r="Q482" i="2"/>
  <c r="T481" i="2"/>
  <c r="N484" i="2"/>
  <c r="O483" i="2"/>
  <c r="P483" i="2" l="1"/>
  <c r="R483" i="2" s="1"/>
  <c r="Q483" i="2"/>
  <c r="T482" i="2"/>
  <c r="N485" i="2"/>
  <c r="O484" i="2"/>
  <c r="P484" i="2" l="1"/>
  <c r="R484" i="2" s="1"/>
  <c r="Q484" i="2"/>
  <c r="N486" i="2"/>
  <c r="O485" i="2"/>
  <c r="T483" i="2"/>
  <c r="P485" i="2" l="1"/>
  <c r="R485" i="2" s="1"/>
  <c r="Q485" i="2"/>
  <c r="T484" i="2"/>
  <c r="N487" i="2"/>
  <c r="O486" i="2"/>
  <c r="P486" i="2" l="1"/>
  <c r="R486" i="2" s="1"/>
  <c r="Q486" i="2"/>
  <c r="T485" i="2"/>
  <c r="N488" i="2"/>
  <c r="O487" i="2"/>
  <c r="P487" i="2" l="1"/>
  <c r="R487" i="2" s="1"/>
  <c r="Q487" i="2"/>
  <c r="N489" i="2"/>
  <c r="O488" i="2"/>
  <c r="T486" i="2"/>
  <c r="P488" i="2" l="1"/>
  <c r="R488" i="2" s="1"/>
  <c r="Q488" i="2"/>
  <c r="T487" i="2"/>
  <c r="N490" i="2"/>
  <c r="O489" i="2"/>
  <c r="P489" i="2" l="1"/>
  <c r="R489" i="2" s="1"/>
  <c r="Q489" i="2"/>
  <c r="T488" i="2"/>
  <c r="N491" i="2"/>
  <c r="O490" i="2"/>
  <c r="P490" i="2" l="1"/>
  <c r="R490" i="2" s="1"/>
  <c r="Q490" i="2"/>
  <c r="N492" i="2"/>
  <c r="O491" i="2"/>
  <c r="T489" i="2"/>
  <c r="P491" i="2" l="1"/>
  <c r="R491" i="2" s="1"/>
  <c r="Q491" i="2"/>
  <c r="T490" i="2"/>
  <c r="N493" i="2"/>
  <c r="O492" i="2"/>
  <c r="P492" i="2" l="1"/>
  <c r="R492" i="2" s="1"/>
  <c r="Q492" i="2"/>
  <c r="T491" i="2"/>
  <c r="N494" i="2"/>
  <c r="O493" i="2"/>
  <c r="P493" i="2" l="1"/>
  <c r="R493" i="2" s="1"/>
  <c r="Q493" i="2"/>
  <c r="N495" i="2"/>
  <c r="O494" i="2"/>
  <c r="T492" i="2"/>
  <c r="P494" i="2" l="1"/>
  <c r="R494" i="2" s="1"/>
  <c r="Q494" i="2"/>
  <c r="T493" i="2"/>
  <c r="N496" i="2"/>
  <c r="O495" i="2"/>
  <c r="P495" i="2" l="1"/>
  <c r="R495" i="2" s="1"/>
  <c r="Q495" i="2"/>
  <c r="T494" i="2"/>
  <c r="N497" i="2"/>
  <c r="O496" i="2"/>
  <c r="P496" i="2" l="1"/>
  <c r="R496" i="2" s="1"/>
  <c r="Q496" i="2"/>
  <c r="N498" i="2"/>
  <c r="O497" i="2"/>
  <c r="T495" i="2"/>
  <c r="P497" i="2" l="1"/>
  <c r="R497" i="2" s="1"/>
  <c r="Q497" i="2"/>
  <c r="T496" i="2"/>
  <c r="N499" i="2"/>
  <c r="O498" i="2"/>
  <c r="P498" i="2" l="1"/>
  <c r="R498" i="2" s="1"/>
  <c r="Q498" i="2"/>
  <c r="N500" i="2"/>
  <c r="O499" i="2"/>
  <c r="T497" i="2"/>
  <c r="P499" i="2" l="1"/>
  <c r="R499" i="2" s="1"/>
  <c r="Q499" i="2"/>
  <c r="T498" i="2"/>
  <c r="N501" i="2"/>
  <c r="O500" i="2"/>
  <c r="P500" i="2" l="1"/>
  <c r="R500" i="2" s="1"/>
  <c r="Q500" i="2"/>
  <c r="T499" i="2"/>
  <c r="N502" i="2"/>
  <c r="O501" i="2"/>
  <c r="P501" i="2" l="1"/>
  <c r="R501" i="2" s="1"/>
  <c r="Q501" i="2"/>
  <c r="N503" i="2"/>
  <c r="O502" i="2"/>
  <c r="T500" i="2"/>
  <c r="P502" i="2" l="1"/>
  <c r="R502" i="2" s="1"/>
  <c r="Q502" i="2"/>
  <c r="N504" i="2"/>
  <c r="O503" i="2"/>
  <c r="T501" i="2"/>
  <c r="P503" i="2" l="1"/>
  <c r="R503" i="2" s="1"/>
  <c r="Q503" i="2"/>
  <c r="T502" i="2"/>
  <c r="N505" i="2"/>
  <c r="O504" i="2"/>
  <c r="P504" i="2" l="1"/>
  <c r="R504" i="2" s="1"/>
  <c r="Q504" i="2"/>
  <c r="N506" i="2"/>
  <c r="O506" i="2" s="1"/>
  <c r="O505" i="2"/>
  <c r="T503" i="2"/>
  <c r="P505" i="2" l="1"/>
  <c r="R505" i="2" s="1"/>
  <c r="Q505" i="2"/>
  <c r="P506" i="2"/>
  <c r="R506" i="2" s="1"/>
  <c r="Q506" i="2"/>
  <c r="T504" i="2"/>
  <c r="T505" i="2" l="1"/>
  <c r="T506" i="2"/>
</calcChain>
</file>

<file path=xl/sharedStrings.xml><?xml version="1.0" encoding="utf-8"?>
<sst xmlns="http://schemas.openxmlformats.org/spreadsheetml/2006/main" count="130" uniqueCount="77">
  <si>
    <t>totale</t>
  </si>
  <si>
    <t>H</t>
  </si>
  <si>
    <t>G</t>
  </si>
  <si>
    <t>F</t>
  </si>
  <si>
    <t>E</t>
  </si>
  <si>
    <t>D</t>
  </si>
  <si>
    <t>C</t>
  </si>
  <si>
    <t>B</t>
  </si>
  <si>
    <t>A</t>
  </si>
  <si>
    <t>LabOrd</t>
  </si>
  <si>
    <t>ord</t>
  </si>
  <si>
    <t>Income</t>
  </si>
  <si>
    <t>Population</t>
  </si>
  <si>
    <t>Lab</t>
  </si>
  <si>
    <t>Lombardia</t>
  </si>
  <si>
    <t>Lazio</t>
  </si>
  <si>
    <t>Campania</t>
  </si>
  <si>
    <t>Sicilia</t>
  </si>
  <si>
    <t>Veneto</t>
  </si>
  <si>
    <t>Emilia-Romagna</t>
  </si>
  <si>
    <t>Piemonte</t>
  </si>
  <si>
    <t>Puglia</t>
  </si>
  <si>
    <t>Toscana</t>
  </si>
  <si>
    <t>Calabria</t>
  </si>
  <si>
    <t>Sardegna</t>
  </si>
  <si>
    <t>Liguria</t>
  </si>
  <si>
    <t>Marche</t>
  </si>
  <si>
    <t>Abruzzo</t>
  </si>
  <si>
    <t>Friuli Venezia Giulia</t>
  </si>
  <si>
    <t>Trentino-Alto Adige</t>
  </si>
  <si>
    <t>Umbria</t>
  </si>
  <si>
    <t>Basilicata</t>
  </si>
  <si>
    <t>Molise</t>
  </si>
  <si>
    <t>Regions</t>
  </si>
  <si>
    <r>
      <t>(P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-P</t>
    </r>
    <r>
      <rPr>
        <b/>
        <vertAlign val="subscript"/>
        <sz val="10"/>
        <rFont val="Arial"/>
        <family val="2"/>
      </rPr>
      <t>i-1</t>
    </r>
    <r>
      <rPr>
        <b/>
        <sz val="10"/>
        <rFont val="Arial"/>
        <family val="2"/>
      </rPr>
      <t>)*(Q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+Q</t>
    </r>
    <r>
      <rPr>
        <b/>
        <vertAlign val="subscript"/>
        <sz val="10"/>
        <rFont val="Arial"/>
        <family val="2"/>
      </rPr>
      <t>i-1</t>
    </r>
    <r>
      <rPr>
        <b/>
        <sz val="10"/>
        <rFont val="Arial"/>
        <family val="2"/>
      </rPr>
      <t>)</t>
    </r>
  </si>
  <si>
    <t>min</t>
  </si>
  <si>
    <t>max</t>
  </si>
  <si>
    <t>steps</t>
  </si>
  <si>
    <t>incr</t>
  </si>
  <si>
    <t>xmin</t>
  </si>
  <si>
    <t>xmax</t>
  </si>
  <si>
    <t>ymin</t>
  </si>
  <si>
    <t>ymax</t>
  </si>
  <si>
    <t>index</t>
  </si>
  <si>
    <r>
      <t>Q</t>
    </r>
    <r>
      <rPr>
        <b/>
        <vertAlign val="subscript"/>
        <sz val="10"/>
        <rFont val="Arial"/>
        <family val="2"/>
      </rPr>
      <t>i</t>
    </r>
  </si>
  <si>
    <t>count</t>
  </si>
  <si>
    <t>(min)</t>
  </si>
  <si>
    <r>
      <t>P</t>
    </r>
    <r>
      <rPr>
        <b/>
        <vertAlign val="subscript"/>
        <sz val="10"/>
        <rFont val="Arial"/>
        <family val="2"/>
      </rPr>
      <t>i</t>
    </r>
  </si>
  <si>
    <t>n</t>
  </si>
  <si>
    <t>x</t>
  </si>
  <si>
    <t>y</t>
  </si>
  <si>
    <t>limit</t>
  </si>
  <si>
    <t>Area1</t>
  </si>
  <si>
    <t>Area2</t>
  </si>
  <si>
    <t>xPrimo</t>
  </si>
  <si>
    <t>yPrimo</t>
  </si>
  <si>
    <t>rmax</t>
  </si>
  <si>
    <t>max 250</t>
  </si>
  <si>
    <t>max 50</t>
  </si>
  <si>
    <t>Provincia Autonoma Bolzano / Bozen</t>
  </si>
  <si>
    <t>Provincia Autonoma Trento</t>
  </si>
  <si>
    <t>Valle d'Aosta - Vallée d'Aoste</t>
  </si>
  <si>
    <t>Friuli-Venezia Giulia</t>
  </si>
  <si>
    <t>Bolzano</t>
  </si>
  <si>
    <t>Trento</t>
  </si>
  <si>
    <t>Valle d'Aosta</t>
  </si>
  <si>
    <t>popolazione</t>
  </si>
  <si>
    <t>reddito*</t>
  </si>
  <si>
    <t>regioni</t>
  </si>
  <si>
    <t>lab</t>
  </si>
  <si>
    <t>cfr.:</t>
  </si>
  <si>
    <t>https://www.istat.it/it/archivio/224949</t>
  </si>
  <si>
    <t>* RETRIBUZIONI E REDDITI DA IMPRESA PER ABITANTE</t>
  </si>
  <si>
    <t>ISTAT. 2017</t>
  </si>
  <si>
    <t>lines</t>
  </si>
  <si>
    <t>valori casuali</t>
  </si>
  <si>
    <t>F9 per aggiornare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</si>
</sst>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%"/>
    <numFmt numFmtId="166" formatCode="0.000"/>
    <numFmt numFmtId="167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2" borderId="1" xfId="0" applyNumberFormat="1" applyFill="1" applyBorder="1"/>
    <xf numFmtId="2" fontId="0" fillId="2" borderId="1" xfId="0" applyNumberForma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2" borderId="2" xfId="0" applyNumberFormat="1" applyFill="1" applyBorder="1"/>
    <xf numFmtId="166" fontId="0" fillId="2" borderId="3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/>
    <xf numFmtId="0" fontId="0" fillId="0" borderId="0" xfId="1" applyFont="1" applyFill="1" applyBorder="1" applyAlignment="1">
      <alignment vertical="center"/>
    </xf>
    <xf numFmtId="0" fontId="0" fillId="0" borderId="0" xfId="1" applyFont="1" applyFill="1" applyBorder="1"/>
    <xf numFmtId="167" fontId="0" fillId="4" borderId="1" xfId="0" applyNumberFormat="1" applyFill="1" applyBorder="1" applyAlignment="1">
      <alignment horizontal="center"/>
    </xf>
    <xf numFmtId="0" fontId="4" fillId="4" borderId="1" xfId="0" applyFont="1" applyFill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vertical="center"/>
    </xf>
    <xf numFmtId="167" fontId="1" fillId="0" borderId="1" xfId="0" applyNumberFormat="1" applyFon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0" xfId="0" quotePrefix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6" fillId="0" borderId="0" xfId="2"/>
    <xf numFmtId="0" fontId="0" fillId="0" borderId="0" xfId="0" quotePrefix="1" applyAlignment="1">
      <alignment horizontal="left"/>
    </xf>
  </cellXfs>
  <cellStyles count="3">
    <cellStyle name="Collegamento ipertestuale" xfId="2" builtinId="8"/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pci!$I$22</c:f>
          <c:strCache>
            <c:ptCount val="1"/>
            <c:pt idx="0">
              <c:v>R(G) = 0,2259</c:v>
            </c:pt>
          </c:strCache>
        </c:strRef>
      </c:tx>
      <c:layout>
        <c:manualLayout>
          <c:xMode val="edge"/>
          <c:yMode val="edge"/>
          <c:x val="0.44335939935218943"/>
          <c:y val="2.83975659229208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sng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09375"/>
          <c:y val="7.7079183846491359E-2"/>
          <c:w val="0.75742249086334079"/>
          <c:h val="0.83772902443686659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marker>
              <c:symbol val="none"/>
            </c:marker>
            <c:bubble3D val="0"/>
          </c:dPt>
          <c:dLbls>
            <c:dLbl>
              <c:idx val="0"/>
              <c:layout/>
              <c:tx>
                <c:strRef>
                  <c:f>pci!$F$2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pci!$F$3</c:f>
                  <c:strCache>
                    <c:ptCount val="1"/>
                    <c:pt idx="0">
                      <c:v>Lig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pci!$F$4</c:f>
                  <c:strCache>
                    <c:ptCount val="1"/>
                    <c:pt idx="0">
                      <c:v>Ven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pci!$F$5</c:f>
                  <c:strCache>
                    <c:ptCount val="1"/>
                    <c:pt idx="0">
                      <c:v>Cal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pci!$F$6</c:f>
                  <c:strCache>
                    <c:ptCount val="1"/>
                    <c:pt idx="0">
                      <c:v>Umb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pci!$F$7</c:f>
                  <c:strCache>
                    <c:ptCount val="1"/>
                    <c:pt idx="0">
                      <c:v>Mol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pci!$F$8</c:f>
                  <c:strCache>
                    <c:ptCount val="1"/>
                    <c:pt idx="0">
                      <c:v>Tre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pci!$F$9</c:f>
                  <c:strCache>
                    <c:ptCount val="1"/>
                    <c:pt idx="0">
                      <c:v>Lom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pci!$F$10</c:f>
                  <c:strCache>
                    <c:ptCount val="1"/>
                    <c:pt idx="0">
                      <c:v>Emi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pci!$F$11</c:f>
                  <c:strCache>
                    <c:ptCount val="1"/>
                    <c:pt idx="0">
                      <c:v>Sic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pci!$F$12</c:f>
                  <c:strCache>
                    <c:ptCount val="1"/>
                    <c:pt idx="0">
                      <c:v>Laz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pci!$F$13</c:f>
                  <c:strCache>
                    <c:ptCount val="1"/>
                    <c:pt idx="0">
                      <c:v>Fri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pci!$F$14</c:f>
                  <c:strCache>
                    <c:ptCount val="1"/>
                    <c:pt idx="0">
                      <c:v>Sar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pci!$F$15</c:f>
                  <c:strCache>
                    <c:ptCount val="1"/>
                    <c:pt idx="0">
                      <c:v>Tos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pci!$F$16</c:f>
                  <c:strCache>
                    <c:ptCount val="1"/>
                    <c:pt idx="0">
                      <c:v>Cam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pci!$F$17</c:f>
                  <c:strCache>
                    <c:ptCount val="1"/>
                    <c:pt idx="0">
                      <c:v>Mar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pci!$F$18</c:f>
                  <c:strCache>
                    <c:ptCount val="1"/>
                    <c:pt idx="0">
                      <c:v>Pie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pci!$F$19</c:f>
                  <c:strCache>
                    <c:ptCount val="1"/>
                    <c:pt idx="0">
                      <c:v>Pug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pci!$F$20</c:f>
                  <c:strCache>
                    <c:ptCount val="1"/>
                    <c:pt idx="0">
                      <c:v>Bas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pci!$F$21</c:f>
                  <c:strCache>
                    <c:ptCount val="1"/>
                    <c:pt idx="0">
                      <c:v>Abr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pci!$G$2:$G$21</c:f>
              <c:numCache>
                <c:formatCode>0.000</c:formatCode>
                <c:ptCount val="20"/>
                <c:pt idx="0">
                  <c:v>0</c:v>
                </c:pt>
                <c:pt idx="1">
                  <c:v>8.9002871206481565E-2</c:v>
                </c:pt>
                <c:pt idx="2">
                  <c:v>0.1760724154721322</c:v>
                </c:pt>
                <c:pt idx="3">
                  <c:v>0.26012327408534686</c:v>
                </c:pt>
                <c:pt idx="4">
                  <c:v>0.33721227591187392</c:v>
                </c:pt>
                <c:pt idx="5">
                  <c:v>0.41209209464522861</c:v>
                </c:pt>
                <c:pt idx="6">
                  <c:v>0.48518056780521612</c:v>
                </c:pt>
                <c:pt idx="7">
                  <c:v>0.55788405569008737</c:v>
                </c:pt>
                <c:pt idx="8">
                  <c:v>0.62692386563437319</c:v>
                </c:pt>
                <c:pt idx="9">
                  <c:v>0.69292425599973118</c:v>
                </c:pt>
                <c:pt idx="10">
                  <c:v>0.75514863886053407</c:v>
                </c:pt>
                <c:pt idx="11">
                  <c:v>0.79574446341967509</c:v>
                </c:pt>
                <c:pt idx="12">
                  <c:v>0.83046113346360673</c:v>
                </c:pt>
                <c:pt idx="13">
                  <c:v>0.86246514025283783</c:v>
                </c:pt>
                <c:pt idx="14">
                  <c:v>0.89441702987558969</c:v>
                </c:pt>
                <c:pt idx="15">
                  <c:v>0.92364225149292467</c:v>
                </c:pt>
                <c:pt idx="16">
                  <c:v>0.94544174447454976</c:v>
                </c:pt>
                <c:pt idx="17">
                  <c:v>0.96463722838069466</c:v>
                </c:pt>
                <c:pt idx="18">
                  <c:v>0.98264005301113966</c:v>
                </c:pt>
                <c:pt idx="19">
                  <c:v>1.0000000000000002</c:v>
                </c:pt>
              </c:numCache>
            </c:numRef>
          </c:xVal>
          <c:yVal>
            <c:numRef>
              <c:f>pci!$H$2:$H$21</c:f>
              <c:numCache>
                <c:formatCode>0.000</c:formatCode>
                <c:ptCount val="20"/>
                <c:pt idx="0">
                  <c:v>0</c:v>
                </c:pt>
                <c:pt idx="1">
                  <c:v>6.6145354352084393E-2</c:v>
                </c:pt>
                <c:pt idx="2">
                  <c:v>0.14402180355893934</c:v>
                </c:pt>
                <c:pt idx="3">
                  <c:v>0.19037660219651609</c:v>
                </c:pt>
                <c:pt idx="4">
                  <c:v>0.25483071360176718</c:v>
                </c:pt>
                <c:pt idx="5">
                  <c:v>0.2836302853839705</c:v>
                </c:pt>
                <c:pt idx="6">
                  <c:v>0.34970673334334057</c:v>
                </c:pt>
                <c:pt idx="7">
                  <c:v>0.40585275546326716</c:v>
                </c:pt>
                <c:pt idx="8">
                  <c:v>0.44606092030696937</c:v>
                </c:pt>
                <c:pt idx="9">
                  <c:v>0.47733136822935512</c:v>
                </c:pt>
                <c:pt idx="10">
                  <c:v>0.52704895088466219</c:v>
                </c:pt>
                <c:pt idx="11">
                  <c:v>0.5730783758861705</c:v>
                </c:pt>
                <c:pt idx="12">
                  <c:v>0.64775056113533791</c:v>
                </c:pt>
                <c:pt idx="13">
                  <c:v>0.72219968510977117</c:v>
                </c:pt>
                <c:pt idx="14">
                  <c:v>0.77065863799217593</c:v>
                </c:pt>
                <c:pt idx="15">
                  <c:v>0.83964760726782139</c:v>
                </c:pt>
                <c:pt idx="16">
                  <c:v>0.86632922838952686</c:v>
                </c:pt>
                <c:pt idx="17">
                  <c:v>0.89460604493294893</c:v>
                </c:pt>
                <c:pt idx="18">
                  <c:v>0.95007841994562736</c:v>
                </c:pt>
                <c:pt idx="19">
                  <c:v>1.0000000000000002</c:v>
                </c:pt>
              </c:numCache>
            </c:numRef>
          </c:yVal>
          <c:smooth val="0"/>
        </c:ser>
        <c:ser>
          <c:idx val="0"/>
          <c:order val="1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pci!$J$2:$J$3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pci!$K$2:$K$3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pci!$L$5</c:f>
                  <c:strCache>
                    <c:ptCount val="1"/>
                    <c:pt idx="0">
                      <c:v>75,5%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pci!$L$6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pci!$J$5:$J$6</c:f>
              <c:numCache>
                <c:formatCode>0.00</c:formatCode>
                <c:ptCount val="2"/>
                <c:pt idx="0">
                  <c:v>0.75514863886053407</c:v>
                </c:pt>
                <c:pt idx="1">
                  <c:v>0.75514863886053407</c:v>
                </c:pt>
              </c:numCache>
            </c:numRef>
          </c:xVal>
          <c:yVal>
            <c:numRef>
              <c:f>pci!$K$5:$K$6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pci!$L$8</c:f>
                  <c:strCache>
                    <c:ptCount val="1"/>
                    <c:pt idx="0">
                      <c:v>52,7%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pci!$L$9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pci!$J$8:$J$9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pci!$K$8:$K$9</c:f>
              <c:numCache>
                <c:formatCode>0.00</c:formatCode>
                <c:ptCount val="2"/>
                <c:pt idx="0">
                  <c:v>0.52704895088466219</c:v>
                </c:pt>
                <c:pt idx="1">
                  <c:v>0.52704895088466219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718528"/>
        <c:axId val="377622528"/>
      </c:scatterChart>
      <c:valAx>
        <c:axId val="36371852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pci!$C$1</c:f>
              <c:strCache>
                <c:ptCount val="1"/>
                <c:pt idx="0">
                  <c:v>Population</c:v>
                </c:pt>
              </c:strCache>
            </c:strRef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77622528"/>
        <c:crosses val="autoZero"/>
        <c:crossBetween val="midCat"/>
        <c:majorUnit val="0.2"/>
      </c:valAx>
      <c:valAx>
        <c:axId val="377622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pci!$D$1</c:f>
              <c:strCache>
                <c:ptCount val="1"/>
                <c:pt idx="0">
                  <c:v>Income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it-IT"/>
            </a:p>
          </c:txPr>
        </c:title>
        <c:numFmt formatCode="0.0%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3718528"/>
        <c:crosses val="autoZero"/>
        <c:crossBetween val="midCat"/>
        <c:majorUnit val="0.2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CCCCFF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200" verticalDpi="2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pcic!$I$22</c:f>
          <c:strCache>
            <c:ptCount val="1"/>
            <c:pt idx="0">
              <c:v>R(G) = 0,3407</c:v>
            </c:pt>
          </c:strCache>
        </c:strRef>
      </c:tx>
      <c:layout>
        <c:manualLayout>
          <c:xMode val="edge"/>
          <c:yMode val="edge"/>
          <c:x val="0.44335938776883654"/>
          <c:y val="2.8397571515681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sng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09375"/>
          <c:y val="7.7079183846491359E-2"/>
          <c:w val="0.75742249086334079"/>
          <c:h val="0.83772902443686659"/>
        </c:manualLayout>
      </c:layout>
      <c:scatterChart>
        <c:scatterStyle val="smoothMarker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marker>
              <c:symbol val="square"/>
              <c:size val="3"/>
            </c:marker>
            <c:bubble3D val="0"/>
          </c:dPt>
          <c:dLbls>
            <c:dLbl>
              <c:idx val="0"/>
              <c:layout/>
              <c:tx>
                <c:strRef>
                  <c:f>pcic!$F$2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pcic!$F$3</c:f>
                  <c:strCache>
                    <c:ptCount val="1"/>
                    <c:pt idx="0">
                      <c:v>Lom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pcic!$F$4</c:f>
                  <c:strCache>
                    <c:ptCount val="1"/>
                    <c:pt idx="0">
                      <c:v>Laz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pcic!$F$5</c:f>
                  <c:strCache>
                    <c:ptCount val="1"/>
                    <c:pt idx="0">
                      <c:v>Cam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pcic!$F$6</c:f>
                  <c:strCache>
                    <c:ptCount val="1"/>
                    <c:pt idx="0">
                      <c:v>Sic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pcic!$F$7</c:f>
                  <c:strCache>
                    <c:ptCount val="1"/>
                    <c:pt idx="0">
                      <c:v>Ven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pcic!$F$8</c:f>
                  <c:strCache>
                    <c:ptCount val="1"/>
                    <c:pt idx="0">
                      <c:v>Emi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pcic!$F$9</c:f>
                  <c:strCache>
                    <c:ptCount val="1"/>
                    <c:pt idx="0">
                      <c:v>Pie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pcic!$F$10</c:f>
                  <c:strCache>
                    <c:ptCount val="1"/>
                    <c:pt idx="0">
                      <c:v>Pug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pcic!$F$11</c:f>
                  <c:strCache>
                    <c:ptCount val="1"/>
                    <c:pt idx="0">
                      <c:v>Tos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pcic!$F$12</c:f>
                  <c:strCache>
                    <c:ptCount val="1"/>
                    <c:pt idx="0">
                      <c:v>Cal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pcic!$F$13</c:f>
                  <c:strCache>
                    <c:ptCount val="1"/>
                    <c:pt idx="0">
                      <c:v>Sar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pcic!$F$14</c:f>
                  <c:strCache>
                    <c:ptCount val="1"/>
                    <c:pt idx="0">
                      <c:v>Lig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pcic!$F$15</c:f>
                  <c:strCache>
                    <c:ptCount val="1"/>
                    <c:pt idx="0">
                      <c:v>Mar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pcic!$F$16</c:f>
                  <c:strCache>
                    <c:ptCount val="1"/>
                    <c:pt idx="0">
                      <c:v>Abr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pcic!$F$17</c:f>
                  <c:strCache>
                    <c:ptCount val="1"/>
                    <c:pt idx="0">
                      <c:v>Fri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pcic!$F$18</c:f>
                  <c:strCache>
                    <c:ptCount val="1"/>
                    <c:pt idx="0">
                      <c:v>Tre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pcic!$F$19</c:f>
                  <c:strCache>
                    <c:ptCount val="1"/>
                    <c:pt idx="0">
                      <c:v>Umb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pcic!$F$20</c:f>
                  <c:strCache>
                    <c:ptCount val="1"/>
                    <c:pt idx="0">
                      <c:v>Bas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pcic!$F$21</c:f>
                  <c:strCache>
                    <c:ptCount val="1"/>
                    <c:pt idx="0">
                      <c:v>Mol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pcic!$G$2:$G$21</c:f>
              <c:numCache>
                <c:formatCode>0.000</c:formatCode>
                <c:ptCount val="20"/>
                <c:pt idx="0">
                  <c:v>0</c:v>
                </c:pt>
                <c:pt idx="1">
                  <c:v>0.16627946714599517</c:v>
                </c:pt>
                <c:pt idx="2">
                  <c:v>0.26397513917470544</c:v>
                </c:pt>
                <c:pt idx="3">
                  <c:v>0.36051382679456467</c:v>
                </c:pt>
                <c:pt idx="4">
                  <c:v>0.44380035173929799</c:v>
                </c:pt>
                <c:pt idx="5">
                  <c:v>0.5250446044470396</c:v>
                </c:pt>
                <c:pt idx="6">
                  <c:v>0.59881520475631878</c:v>
                </c:pt>
                <c:pt idx="7">
                  <c:v>0.67131398871571979</c:v>
                </c:pt>
                <c:pt idx="8">
                  <c:v>0.73838475579225749</c:v>
                </c:pt>
                <c:pt idx="9">
                  <c:v>0.80029837417289651</c:v>
                </c:pt>
                <c:pt idx="10">
                  <c:v>0.83271651963423243</c:v>
                </c:pt>
                <c:pt idx="11">
                  <c:v>0.86002329343805628</c:v>
                </c:pt>
                <c:pt idx="12">
                  <c:v>0.88581915988912185</c:v>
                </c:pt>
                <c:pt idx="13">
                  <c:v>0.91119705199186374</c:v>
                </c:pt>
                <c:pt idx="14">
                  <c:v>0.93298705480691135</c:v>
                </c:pt>
                <c:pt idx="15">
                  <c:v>0.95314772309931728</c:v>
                </c:pt>
                <c:pt idx="16">
                  <c:v>0.97083638161521901</c:v>
                </c:pt>
                <c:pt idx="17">
                  <c:v>0.9854929864789076</c:v>
                </c:pt>
                <c:pt idx="18">
                  <c:v>0.99488892656423644</c:v>
                </c:pt>
                <c:pt idx="19">
                  <c:v>1</c:v>
                </c:pt>
              </c:numCache>
            </c:numRef>
          </c:xVal>
          <c:yVal>
            <c:numRef>
              <c:f>pcic!$H$2:$H$21</c:f>
              <c:numCache>
                <c:formatCode>0.000</c:formatCode>
                <c:ptCount val="20"/>
                <c:pt idx="0">
                  <c:v>0</c:v>
                </c:pt>
                <c:pt idx="1">
                  <c:v>8.5774684466111292E-2</c:v>
                </c:pt>
                <c:pt idx="2">
                  <c:v>9.1392573222970244E-2</c:v>
                </c:pt>
                <c:pt idx="3">
                  <c:v>0.17294564836239018</c:v>
                </c:pt>
                <c:pt idx="4">
                  <c:v>0.23894672433347319</c:v>
                </c:pt>
                <c:pt idx="5">
                  <c:v>0.29382301450157033</c:v>
                </c:pt>
                <c:pt idx="6">
                  <c:v>0.35689390562617007</c:v>
                </c:pt>
                <c:pt idx="7">
                  <c:v>0.40211974527558042</c:v>
                </c:pt>
                <c:pt idx="8">
                  <c:v>0.48140103334470263</c:v>
                </c:pt>
                <c:pt idx="9">
                  <c:v>0.54947478442955067</c:v>
                </c:pt>
                <c:pt idx="10">
                  <c:v>0.60687338458402029</c:v>
                </c:pt>
                <c:pt idx="11">
                  <c:v>0.691061455130762</c:v>
                </c:pt>
                <c:pt idx="12">
                  <c:v>0.69351574904844748</c:v>
                </c:pt>
                <c:pt idx="13">
                  <c:v>0.75819925991672121</c:v>
                </c:pt>
                <c:pt idx="14">
                  <c:v>0.79423473715323745</c:v>
                </c:pt>
                <c:pt idx="15">
                  <c:v>0.86497987571474155</c:v>
                </c:pt>
                <c:pt idx="16">
                  <c:v>0.89379625070948088</c:v>
                </c:pt>
                <c:pt idx="17">
                  <c:v>0.93093083443556368</c:v>
                </c:pt>
                <c:pt idx="18">
                  <c:v>0.96968757619475765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598336"/>
        <c:axId val="379600256"/>
      </c:scatterChart>
      <c:scatterChart>
        <c:scatterStyle val="lineMarker"/>
        <c:varyColors val="0"/>
        <c:ser>
          <c:idx val="0"/>
          <c:order val="1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pcic!$J$2:$J$3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pcic!$K$2:$K$3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pcic!$L$5</c:f>
                  <c:strCache>
                    <c:ptCount val="1"/>
                    <c:pt idx="0">
                      <c:v>67,1%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pcic!$L$6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pcic!$J$5:$J$6</c:f>
              <c:numCache>
                <c:formatCode>0.00</c:formatCode>
                <c:ptCount val="2"/>
                <c:pt idx="0">
                  <c:v>0.67131398871571979</c:v>
                </c:pt>
                <c:pt idx="1">
                  <c:v>0.67131398871571979</c:v>
                </c:pt>
              </c:numCache>
            </c:numRef>
          </c:xVal>
          <c:yVal>
            <c:numRef>
              <c:f>pcic!$K$5:$K$6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pcic!$L$8</c:f>
                  <c:strCache>
                    <c:ptCount val="1"/>
                    <c:pt idx="0">
                      <c:v>40,2%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pcic!$L$9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pcic!$J$8:$J$9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pcic!$K$8:$K$9</c:f>
              <c:numCache>
                <c:formatCode>0.00</c:formatCode>
                <c:ptCount val="2"/>
                <c:pt idx="0">
                  <c:v>0.40211974527558042</c:v>
                </c:pt>
                <c:pt idx="1">
                  <c:v>0.40211974527558042</c:v>
                </c:pt>
              </c:numCache>
            </c:numRef>
          </c:yVal>
          <c:smooth val="0"/>
        </c:ser>
        <c:ser>
          <c:idx val="4"/>
          <c:order val="4"/>
          <c:spPr>
            <a:ln w="15875"/>
          </c:spPr>
          <c:marker>
            <c:symbol val="none"/>
          </c:marker>
          <c:xVal>
            <c:numRef>
              <c:f>[0]!BxPrimo</c:f>
              <c:numCache>
                <c:formatCode>0.00</c:formatCode>
                <c:ptCount val="203"/>
                <c:pt idx="0">
                  <c:v>0</c:v>
                </c:pt>
                <c:pt idx="1">
                  <c:v>9.9009900990099011E-3</c:v>
                </c:pt>
                <c:pt idx="2">
                  <c:v>9.9009900990099011E-3</c:v>
                </c:pt>
                <c:pt idx="3">
                  <c:v>1.9801980198019802E-2</c:v>
                </c:pt>
                <c:pt idx="4">
                  <c:v>1.9801980198019802E-2</c:v>
                </c:pt>
                <c:pt idx="5">
                  <c:v>2.9702970297029702E-2</c:v>
                </c:pt>
                <c:pt idx="6">
                  <c:v>2.9702970297029702E-2</c:v>
                </c:pt>
                <c:pt idx="7">
                  <c:v>3.9603960396039604E-2</c:v>
                </c:pt>
                <c:pt idx="8">
                  <c:v>3.9603960396039604E-2</c:v>
                </c:pt>
                <c:pt idx="9">
                  <c:v>4.9504950495049507E-2</c:v>
                </c:pt>
                <c:pt idx="10">
                  <c:v>4.9504950495049507E-2</c:v>
                </c:pt>
                <c:pt idx="11">
                  <c:v>5.940594059405941E-2</c:v>
                </c:pt>
                <c:pt idx="12">
                  <c:v>5.940594059405941E-2</c:v>
                </c:pt>
                <c:pt idx="13">
                  <c:v>6.9306930693069313E-2</c:v>
                </c:pt>
                <c:pt idx="14">
                  <c:v>6.9306930693069313E-2</c:v>
                </c:pt>
                <c:pt idx="15">
                  <c:v>7.9207920792079209E-2</c:v>
                </c:pt>
                <c:pt idx="16">
                  <c:v>7.9207920792079209E-2</c:v>
                </c:pt>
                <c:pt idx="17">
                  <c:v>8.9108910891089105E-2</c:v>
                </c:pt>
                <c:pt idx="18">
                  <c:v>8.9108910891089105E-2</c:v>
                </c:pt>
                <c:pt idx="19">
                  <c:v>9.9009900990099001E-2</c:v>
                </c:pt>
                <c:pt idx="20">
                  <c:v>9.9009900990099001E-2</c:v>
                </c:pt>
                <c:pt idx="21">
                  <c:v>0.1089108910891089</c:v>
                </c:pt>
                <c:pt idx="22">
                  <c:v>0.1089108910891089</c:v>
                </c:pt>
                <c:pt idx="23">
                  <c:v>0.11881188118811879</c:v>
                </c:pt>
                <c:pt idx="24">
                  <c:v>0.11881188118811879</c:v>
                </c:pt>
                <c:pt idx="25">
                  <c:v>0.12871287128712869</c:v>
                </c:pt>
                <c:pt idx="26">
                  <c:v>0.12871287128712869</c:v>
                </c:pt>
                <c:pt idx="27">
                  <c:v>0.1386138613861386</c:v>
                </c:pt>
                <c:pt idx="28">
                  <c:v>0.1386138613861386</c:v>
                </c:pt>
                <c:pt idx="29">
                  <c:v>0.14851485148514851</c:v>
                </c:pt>
                <c:pt idx="30">
                  <c:v>0.14851485148514851</c:v>
                </c:pt>
                <c:pt idx="31">
                  <c:v>0.15841584158415842</c:v>
                </c:pt>
                <c:pt idx="32">
                  <c:v>0.15841584158415842</c:v>
                </c:pt>
                <c:pt idx="33">
                  <c:v>0.16831683168316833</c:v>
                </c:pt>
                <c:pt idx="34">
                  <c:v>0.16831683168316833</c:v>
                </c:pt>
                <c:pt idx="35">
                  <c:v>0.17821782178217824</c:v>
                </c:pt>
                <c:pt idx="36">
                  <c:v>0.17821782178217824</c:v>
                </c:pt>
                <c:pt idx="37">
                  <c:v>0.18811881188118815</c:v>
                </c:pt>
                <c:pt idx="38">
                  <c:v>0.18811881188118815</c:v>
                </c:pt>
                <c:pt idx="39">
                  <c:v>0.19801980198019806</c:v>
                </c:pt>
                <c:pt idx="40">
                  <c:v>0.19801980198019806</c:v>
                </c:pt>
                <c:pt idx="41">
                  <c:v>0.20792079207920797</c:v>
                </c:pt>
                <c:pt idx="42">
                  <c:v>0.20792079207920797</c:v>
                </c:pt>
                <c:pt idx="43">
                  <c:v>0.21782178217821788</c:v>
                </c:pt>
                <c:pt idx="44">
                  <c:v>0.21782178217821788</c:v>
                </c:pt>
                <c:pt idx="45">
                  <c:v>0.22772277227722779</c:v>
                </c:pt>
                <c:pt idx="46">
                  <c:v>0.22772277227722779</c:v>
                </c:pt>
                <c:pt idx="47">
                  <c:v>0.2376237623762377</c:v>
                </c:pt>
                <c:pt idx="48">
                  <c:v>0.2376237623762377</c:v>
                </c:pt>
                <c:pt idx="49">
                  <c:v>0.24752475247524761</c:v>
                </c:pt>
                <c:pt idx="50">
                  <c:v>0.24752475247524761</c:v>
                </c:pt>
                <c:pt idx="51">
                  <c:v>0.25742574257425749</c:v>
                </c:pt>
                <c:pt idx="52">
                  <c:v>0.25742574257425749</c:v>
                </c:pt>
                <c:pt idx="53">
                  <c:v>0.2673267326732674</c:v>
                </c:pt>
                <c:pt idx="54">
                  <c:v>0.2673267326732674</c:v>
                </c:pt>
                <c:pt idx="55">
                  <c:v>0.27722772277227731</c:v>
                </c:pt>
                <c:pt idx="56">
                  <c:v>0.27722772277227731</c:v>
                </c:pt>
                <c:pt idx="57">
                  <c:v>0.28712871287128722</c:v>
                </c:pt>
                <c:pt idx="58">
                  <c:v>0.28712871287128722</c:v>
                </c:pt>
                <c:pt idx="59">
                  <c:v>0.29702970297029713</c:v>
                </c:pt>
                <c:pt idx="60">
                  <c:v>0.29702970297029713</c:v>
                </c:pt>
                <c:pt idx="61">
                  <c:v>0.30693069306930704</c:v>
                </c:pt>
                <c:pt idx="62">
                  <c:v>0.30693069306930704</c:v>
                </c:pt>
                <c:pt idx="63">
                  <c:v>0.31683168316831695</c:v>
                </c:pt>
                <c:pt idx="64">
                  <c:v>0.31683168316831695</c:v>
                </c:pt>
                <c:pt idx="65">
                  <c:v>0.32673267326732686</c:v>
                </c:pt>
                <c:pt idx="66">
                  <c:v>0.32673267326732686</c:v>
                </c:pt>
                <c:pt idx="67">
                  <c:v>0.33663366336633677</c:v>
                </c:pt>
                <c:pt idx="68">
                  <c:v>0.33663366336633677</c:v>
                </c:pt>
                <c:pt idx="69">
                  <c:v>0.34653465346534668</c:v>
                </c:pt>
                <c:pt idx="70">
                  <c:v>0.34653465346534668</c:v>
                </c:pt>
                <c:pt idx="71">
                  <c:v>0.35643564356435659</c:v>
                </c:pt>
                <c:pt idx="72">
                  <c:v>0.35643564356435659</c:v>
                </c:pt>
                <c:pt idx="73">
                  <c:v>0.3663366336633665</c:v>
                </c:pt>
                <c:pt idx="74">
                  <c:v>0.3663366336633665</c:v>
                </c:pt>
                <c:pt idx="75">
                  <c:v>0.37623762376237641</c:v>
                </c:pt>
                <c:pt idx="76">
                  <c:v>0.37623762376237641</c:v>
                </c:pt>
                <c:pt idx="77">
                  <c:v>0.38613861386138632</c:v>
                </c:pt>
                <c:pt idx="78">
                  <c:v>0.38613861386138632</c:v>
                </c:pt>
                <c:pt idx="79">
                  <c:v>0.39603960396039622</c:v>
                </c:pt>
                <c:pt idx="80">
                  <c:v>0.39603960396039622</c:v>
                </c:pt>
                <c:pt idx="81">
                  <c:v>0.40594059405940613</c:v>
                </c:pt>
                <c:pt idx="82">
                  <c:v>0.40594059405940613</c:v>
                </c:pt>
                <c:pt idx="83">
                  <c:v>0.41584158415841604</c:v>
                </c:pt>
                <c:pt idx="84">
                  <c:v>0.41584158415841604</c:v>
                </c:pt>
                <c:pt idx="85">
                  <c:v>0.42574257425742595</c:v>
                </c:pt>
                <c:pt idx="86">
                  <c:v>0.42574257425742595</c:v>
                </c:pt>
                <c:pt idx="87">
                  <c:v>0.43564356435643586</c:v>
                </c:pt>
                <c:pt idx="88">
                  <c:v>0.43564356435643586</c:v>
                </c:pt>
                <c:pt idx="89">
                  <c:v>0.44554455445544577</c:v>
                </c:pt>
                <c:pt idx="90">
                  <c:v>0.44554455445544577</c:v>
                </c:pt>
                <c:pt idx="91">
                  <c:v>0.45544554455445568</c:v>
                </c:pt>
                <c:pt idx="92">
                  <c:v>0.45544554455445568</c:v>
                </c:pt>
                <c:pt idx="93">
                  <c:v>0.46534653465346559</c:v>
                </c:pt>
                <c:pt idx="94">
                  <c:v>0.46534653465346559</c:v>
                </c:pt>
                <c:pt idx="95">
                  <c:v>0.4752475247524755</c:v>
                </c:pt>
                <c:pt idx="96">
                  <c:v>0.4752475247524755</c:v>
                </c:pt>
                <c:pt idx="97">
                  <c:v>0.48514851485148541</c:v>
                </c:pt>
                <c:pt idx="98">
                  <c:v>0.48514851485148541</c:v>
                </c:pt>
                <c:pt idx="99">
                  <c:v>0.49504950495049532</c:v>
                </c:pt>
                <c:pt idx="100">
                  <c:v>0.49504950495049532</c:v>
                </c:pt>
                <c:pt idx="101">
                  <c:v>0.50495049504950518</c:v>
                </c:pt>
                <c:pt idx="102">
                  <c:v>0.50495049504950518</c:v>
                </c:pt>
                <c:pt idx="103">
                  <c:v>0.51485148514851509</c:v>
                </c:pt>
                <c:pt idx="104">
                  <c:v>0.51485148514851509</c:v>
                </c:pt>
                <c:pt idx="105">
                  <c:v>0.524752475247525</c:v>
                </c:pt>
                <c:pt idx="106">
                  <c:v>0.524752475247525</c:v>
                </c:pt>
                <c:pt idx="107">
                  <c:v>0.53465346534653491</c:v>
                </c:pt>
                <c:pt idx="108">
                  <c:v>0.53465346534653491</c:v>
                </c:pt>
                <c:pt idx="109">
                  <c:v>0.54455445544554482</c:v>
                </c:pt>
                <c:pt idx="110">
                  <c:v>0.54455445544554482</c:v>
                </c:pt>
                <c:pt idx="111">
                  <c:v>0.55445544554455473</c:v>
                </c:pt>
                <c:pt idx="112">
                  <c:v>0.55445544554455473</c:v>
                </c:pt>
                <c:pt idx="113">
                  <c:v>0.56435643564356464</c:v>
                </c:pt>
                <c:pt idx="114">
                  <c:v>0.56435643564356464</c:v>
                </c:pt>
                <c:pt idx="115">
                  <c:v>0.57425742574257455</c:v>
                </c:pt>
                <c:pt idx="116">
                  <c:v>0.57425742574257455</c:v>
                </c:pt>
                <c:pt idx="117">
                  <c:v>0.58415841584158446</c:v>
                </c:pt>
                <c:pt idx="118">
                  <c:v>0.58415841584158446</c:v>
                </c:pt>
                <c:pt idx="119">
                  <c:v>0.59405940594059436</c:v>
                </c:pt>
                <c:pt idx="120">
                  <c:v>0.59405940594059436</c:v>
                </c:pt>
                <c:pt idx="121">
                  <c:v>0.60396039603960427</c:v>
                </c:pt>
                <c:pt idx="122">
                  <c:v>0.60396039603960427</c:v>
                </c:pt>
                <c:pt idx="123">
                  <c:v>0.61386138613861418</c:v>
                </c:pt>
                <c:pt idx="124">
                  <c:v>0.61386138613861418</c:v>
                </c:pt>
                <c:pt idx="125">
                  <c:v>0.62376237623762409</c:v>
                </c:pt>
                <c:pt idx="126">
                  <c:v>0.62376237623762409</c:v>
                </c:pt>
                <c:pt idx="127">
                  <c:v>0.633663366336634</c:v>
                </c:pt>
                <c:pt idx="128">
                  <c:v>0.633663366336634</c:v>
                </c:pt>
                <c:pt idx="129">
                  <c:v>0.64356435643564391</c:v>
                </c:pt>
                <c:pt idx="130">
                  <c:v>0.64356435643564391</c:v>
                </c:pt>
                <c:pt idx="131">
                  <c:v>0.65346534653465382</c:v>
                </c:pt>
                <c:pt idx="132">
                  <c:v>0.65346534653465382</c:v>
                </c:pt>
                <c:pt idx="133">
                  <c:v>0.66336633663366373</c:v>
                </c:pt>
                <c:pt idx="134">
                  <c:v>0.66336633663366373</c:v>
                </c:pt>
                <c:pt idx="135">
                  <c:v>0.67326732673267364</c:v>
                </c:pt>
                <c:pt idx="136">
                  <c:v>0.67326732673267364</c:v>
                </c:pt>
                <c:pt idx="137">
                  <c:v>0.68316831683168355</c:v>
                </c:pt>
                <c:pt idx="138">
                  <c:v>0.68316831683168355</c:v>
                </c:pt>
                <c:pt idx="139">
                  <c:v>0.69306930693069346</c:v>
                </c:pt>
                <c:pt idx="140">
                  <c:v>0.69306930693069346</c:v>
                </c:pt>
                <c:pt idx="141">
                  <c:v>0.70297029702970337</c:v>
                </c:pt>
                <c:pt idx="142">
                  <c:v>0.70297029702970337</c:v>
                </c:pt>
                <c:pt idx="143">
                  <c:v>0.71287128712871328</c:v>
                </c:pt>
                <c:pt idx="144">
                  <c:v>0.71287128712871328</c:v>
                </c:pt>
                <c:pt idx="145">
                  <c:v>0.72277227722772319</c:v>
                </c:pt>
                <c:pt idx="146">
                  <c:v>0.72277227722772319</c:v>
                </c:pt>
                <c:pt idx="147">
                  <c:v>0.7326732673267331</c:v>
                </c:pt>
                <c:pt idx="148">
                  <c:v>0.7326732673267331</c:v>
                </c:pt>
                <c:pt idx="149">
                  <c:v>0.74257425742574301</c:v>
                </c:pt>
                <c:pt idx="150">
                  <c:v>0.74257425742574301</c:v>
                </c:pt>
                <c:pt idx="151">
                  <c:v>0.75247524752475292</c:v>
                </c:pt>
                <c:pt idx="152">
                  <c:v>0.75247524752475292</c:v>
                </c:pt>
                <c:pt idx="153">
                  <c:v>0.76237623762376283</c:v>
                </c:pt>
                <c:pt idx="154">
                  <c:v>0.76237623762376283</c:v>
                </c:pt>
                <c:pt idx="155">
                  <c:v>0.77227722772277274</c:v>
                </c:pt>
                <c:pt idx="156">
                  <c:v>0.77227722772277274</c:v>
                </c:pt>
                <c:pt idx="157">
                  <c:v>0.78217821782178265</c:v>
                </c:pt>
                <c:pt idx="158">
                  <c:v>0.78217821782178265</c:v>
                </c:pt>
                <c:pt idx="159">
                  <c:v>0.79207920792079256</c:v>
                </c:pt>
                <c:pt idx="160">
                  <c:v>0.79207920792079256</c:v>
                </c:pt>
                <c:pt idx="161">
                  <c:v>0.80198019801980247</c:v>
                </c:pt>
                <c:pt idx="162">
                  <c:v>0.80198019801980247</c:v>
                </c:pt>
                <c:pt idx="163">
                  <c:v>0.81188118811881238</c:v>
                </c:pt>
                <c:pt idx="164">
                  <c:v>0.81188118811881238</c:v>
                </c:pt>
                <c:pt idx="165">
                  <c:v>0.82178217821782229</c:v>
                </c:pt>
                <c:pt idx="166">
                  <c:v>0.82178217821782229</c:v>
                </c:pt>
                <c:pt idx="167">
                  <c:v>0.8316831683168322</c:v>
                </c:pt>
                <c:pt idx="168">
                  <c:v>0.8316831683168322</c:v>
                </c:pt>
                <c:pt idx="169">
                  <c:v>0.84158415841584211</c:v>
                </c:pt>
                <c:pt idx="170">
                  <c:v>0.84158415841584211</c:v>
                </c:pt>
                <c:pt idx="171">
                  <c:v>0.85148514851485202</c:v>
                </c:pt>
                <c:pt idx="172">
                  <c:v>0.85148514851485202</c:v>
                </c:pt>
                <c:pt idx="173">
                  <c:v>0.86138613861386193</c:v>
                </c:pt>
                <c:pt idx="174">
                  <c:v>0.86138613861386193</c:v>
                </c:pt>
                <c:pt idx="175">
                  <c:v>0.87128712871287184</c:v>
                </c:pt>
                <c:pt idx="176">
                  <c:v>0.87128712871287184</c:v>
                </c:pt>
                <c:pt idx="177">
                  <c:v>0.88118811881188175</c:v>
                </c:pt>
                <c:pt idx="178">
                  <c:v>0.88118811881188175</c:v>
                </c:pt>
                <c:pt idx="179">
                  <c:v>0.89108910891089166</c:v>
                </c:pt>
                <c:pt idx="180">
                  <c:v>0.89108910891089166</c:v>
                </c:pt>
                <c:pt idx="181">
                  <c:v>0.90099009900990157</c:v>
                </c:pt>
                <c:pt idx="182">
                  <c:v>0.90099009900990157</c:v>
                </c:pt>
                <c:pt idx="183">
                  <c:v>0.91089108910891148</c:v>
                </c:pt>
                <c:pt idx="184">
                  <c:v>0.91089108910891148</c:v>
                </c:pt>
                <c:pt idx="185">
                  <c:v>0.92079207920792139</c:v>
                </c:pt>
                <c:pt idx="186">
                  <c:v>0.92079207920792139</c:v>
                </c:pt>
                <c:pt idx="187">
                  <c:v>0.9306930693069313</c:v>
                </c:pt>
                <c:pt idx="188">
                  <c:v>0.9306930693069313</c:v>
                </c:pt>
                <c:pt idx="189">
                  <c:v>0.94059405940594121</c:v>
                </c:pt>
                <c:pt idx="190">
                  <c:v>0.94059405940594121</c:v>
                </c:pt>
                <c:pt idx="191">
                  <c:v>0.95049504950495112</c:v>
                </c:pt>
                <c:pt idx="192">
                  <c:v>0.95049504950495112</c:v>
                </c:pt>
                <c:pt idx="193">
                  <c:v>0.96039603960396103</c:v>
                </c:pt>
                <c:pt idx="194">
                  <c:v>0.96039603960396103</c:v>
                </c:pt>
                <c:pt idx="195">
                  <c:v>0.97029702970297094</c:v>
                </c:pt>
                <c:pt idx="196">
                  <c:v>0.97029702970297094</c:v>
                </c:pt>
                <c:pt idx="197">
                  <c:v>0.98019801980198085</c:v>
                </c:pt>
                <c:pt idx="198">
                  <c:v>0.98019801980198085</c:v>
                </c:pt>
                <c:pt idx="199">
                  <c:v>0.99009900990099076</c:v>
                </c:pt>
                <c:pt idx="200">
                  <c:v>0.99009900990099076</c:v>
                </c:pt>
                <c:pt idx="201">
                  <c:v>1.0000000000000007</c:v>
                </c:pt>
                <c:pt idx="202">
                  <c:v>1.0000000000000007</c:v>
                </c:pt>
              </c:numCache>
            </c:numRef>
          </c:xVal>
          <c:yVal>
            <c:numRef>
              <c:f>[0]!ByPrimo</c:f>
              <c:numCache>
                <c:formatCode>0.00</c:formatCode>
                <c:ptCount val="203"/>
                <c:pt idx="0">
                  <c:v>#N/A</c:v>
                </c:pt>
                <c:pt idx="1">
                  <c:v>9.9009900990099011E-3</c:v>
                </c:pt>
                <c:pt idx="2">
                  <c:v>5.1073912866163558E-3</c:v>
                </c:pt>
                <c:pt idx="3">
                  <c:v>1.0214782573232712E-2</c:v>
                </c:pt>
                <c:pt idx="4">
                  <c:v>1.9801980198019802E-2</c:v>
                </c:pt>
                <c:pt idx="5">
                  <c:v>2.9702970297029702E-2</c:v>
                </c:pt>
                <c:pt idx="6">
                  <c:v>1.5322173859849067E-2</c:v>
                </c:pt>
                <c:pt idx="7">
                  <c:v>2.0429565146465423E-2</c:v>
                </c:pt>
                <c:pt idx="8">
                  <c:v>3.9603960396039604E-2</c:v>
                </c:pt>
                <c:pt idx="9">
                  <c:v>4.9504950495049507E-2</c:v>
                </c:pt>
                <c:pt idx="10">
                  <c:v>2.5536956433081778E-2</c:v>
                </c:pt>
                <c:pt idx="11">
                  <c:v>3.0644347719698137E-2</c:v>
                </c:pt>
                <c:pt idx="12">
                  <c:v>5.940594059405941E-2</c:v>
                </c:pt>
                <c:pt idx="13">
                  <c:v>6.9306930693069313E-2</c:v>
                </c:pt>
                <c:pt idx="14">
                  <c:v>3.5751739006314495E-2</c:v>
                </c:pt>
                <c:pt idx="15">
                  <c:v>4.0859130292930847E-2</c:v>
                </c:pt>
                <c:pt idx="16">
                  <c:v>7.9207920792079209E-2</c:v>
                </c:pt>
                <c:pt idx="17">
                  <c:v>8.9108910891089105E-2</c:v>
                </c:pt>
                <c:pt idx="18">
                  <c:v>4.5966521579547198E-2</c:v>
                </c:pt>
                <c:pt idx="19">
                  <c:v>5.107391286616355E-2</c:v>
                </c:pt>
                <c:pt idx="20">
                  <c:v>9.9009900990099001E-2</c:v>
                </c:pt>
                <c:pt idx="21">
                  <c:v>0.1089108910891089</c:v>
                </c:pt>
                <c:pt idx="22">
                  <c:v>5.6181304152779908E-2</c:v>
                </c:pt>
                <c:pt idx="23">
                  <c:v>6.128869543939626E-2</c:v>
                </c:pt>
                <c:pt idx="24">
                  <c:v>0.11881188118811879</c:v>
                </c:pt>
                <c:pt idx="25">
                  <c:v>0.12871287128712869</c:v>
                </c:pt>
                <c:pt idx="26">
                  <c:v>6.6396086726012618E-2</c:v>
                </c:pt>
                <c:pt idx="27">
                  <c:v>7.1503478012628977E-2</c:v>
                </c:pt>
                <c:pt idx="28">
                  <c:v>0.1386138613861386</c:v>
                </c:pt>
                <c:pt idx="29">
                  <c:v>0.14851485148514851</c:v>
                </c:pt>
                <c:pt idx="30">
                  <c:v>7.6610869299245335E-2</c:v>
                </c:pt>
                <c:pt idx="31">
                  <c:v>8.1718260585861693E-2</c:v>
                </c:pt>
                <c:pt idx="32">
                  <c:v>0.15841584158415842</c:v>
                </c:pt>
                <c:pt idx="33">
                  <c:v>0.16831683168316833</c:v>
                </c:pt>
                <c:pt idx="34">
                  <c:v>8.6825651872478052E-2</c:v>
                </c:pt>
                <c:pt idx="35">
                  <c:v>8.6461187224046138E-2</c:v>
                </c:pt>
                <c:pt idx="36">
                  <c:v>0.17821782178217824</c:v>
                </c:pt>
                <c:pt idx="37">
                  <c:v>0.18811881188118815</c:v>
                </c:pt>
                <c:pt idx="38">
                  <c:v>8.7030533437690627E-2</c:v>
                </c:pt>
                <c:pt idx="39">
                  <c:v>8.7599879651335102E-2</c:v>
                </c:pt>
                <c:pt idx="40">
                  <c:v>0.19801980198019806</c:v>
                </c:pt>
                <c:pt idx="41">
                  <c:v>0.20792079207920797</c:v>
                </c:pt>
                <c:pt idx="42">
                  <c:v>8.8169225864979592E-2</c:v>
                </c:pt>
                <c:pt idx="43">
                  <c:v>8.8738572078624081E-2</c:v>
                </c:pt>
                <c:pt idx="44">
                  <c:v>0.21782178217821788</c:v>
                </c:pt>
                <c:pt idx="45">
                  <c:v>0.22772277227722779</c:v>
                </c:pt>
                <c:pt idx="46">
                  <c:v>8.9307918292268557E-2</c:v>
                </c:pt>
                <c:pt idx="47">
                  <c:v>8.9877264505913046E-2</c:v>
                </c:pt>
                <c:pt idx="48">
                  <c:v>0.2376237623762377</c:v>
                </c:pt>
                <c:pt idx="49">
                  <c:v>0.24752475247524761</c:v>
                </c:pt>
                <c:pt idx="50">
                  <c:v>9.0446610719557535E-2</c:v>
                </c:pt>
                <c:pt idx="51">
                  <c:v>9.1015956933202011E-2</c:v>
                </c:pt>
                <c:pt idx="52">
                  <c:v>0.25742574257425749</c:v>
                </c:pt>
                <c:pt idx="53">
                  <c:v>0.2673267326732674</c:v>
                </c:pt>
                <c:pt idx="54">
                  <c:v>9.15853031468465E-2</c:v>
                </c:pt>
                <c:pt idx="55">
                  <c:v>0.10258797034893957</c:v>
                </c:pt>
                <c:pt idx="56">
                  <c:v>0.27722772277227731</c:v>
                </c:pt>
                <c:pt idx="57">
                  <c:v>0.28712871287128722</c:v>
                </c:pt>
                <c:pt idx="58">
                  <c:v>0.11095203878002008</c:v>
                </c:pt>
                <c:pt idx="59">
                  <c:v>0.1193161072111006</c:v>
                </c:pt>
                <c:pt idx="60">
                  <c:v>0.29702970297029713</c:v>
                </c:pt>
                <c:pt idx="61">
                  <c:v>0.30693069306930704</c:v>
                </c:pt>
                <c:pt idx="62">
                  <c:v>0.12768017564218112</c:v>
                </c:pt>
                <c:pt idx="63">
                  <c:v>0.13604424407326163</c:v>
                </c:pt>
                <c:pt idx="64">
                  <c:v>0.31683168316831695</c:v>
                </c:pt>
                <c:pt idx="65">
                  <c:v>0.32673267326732686</c:v>
                </c:pt>
                <c:pt idx="66">
                  <c:v>0.14440831250434216</c:v>
                </c:pt>
                <c:pt idx="67">
                  <c:v>0.15277238093542267</c:v>
                </c:pt>
                <c:pt idx="68">
                  <c:v>0.33663366336633677</c:v>
                </c:pt>
                <c:pt idx="69">
                  <c:v>0.34653465346534668</c:v>
                </c:pt>
                <c:pt idx="70">
                  <c:v>0.16113644936650318</c:v>
                </c:pt>
                <c:pt idx="71">
                  <c:v>0.16950051779758368</c:v>
                </c:pt>
                <c:pt idx="72">
                  <c:v>0.35643564356435659</c:v>
                </c:pt>
                <c:pt idx="73">
                  <c:v>0.3663366336633665</c:v>
                </c:pt>
                <c:pt idx="74">
                  <c:v>0.17755997845681723</c:v>
                </c:pt>
                <c:pt idx="75">
                  <c:v>0.18540609762372118</c:v>
                </c:pt>
                <c:pt idx="76">
                  <c:v>0.37623762376237641</c:v>
                </c:pt>
                <c:pt idx="77">
                  <c:v>0.38613861386138632</c:v>
                </c:pt>
                <c:pt idx="78">
                  <c:v>0.1932522167906251</c:v>
                </c:pt>
                <c:pt idx="79">
                  <c:v>0.20109833595752902</c:v>
                </c:pt>
                <c:pt idx="80">
                  <c:v>0.39603960396039622</c:v>
                </c:pt>
                <c:pt idx="81">
                  <c:v>0.40594059405940613</c:v>
                </c:pt>
                <c:pt idx="82">
                  <c:v>0.20894445512443294</c:v>
                </c:pt>
                <c:pt idx="83">
                  <c:v>0.21679057429133686</c:v>
                </c:pt>
                <c:pt idx="84">
                  <c:v>0.41584158415841604</c:v>
                </c:pt>
                <c:pt idx="85">
                  <c:v>0.42574257425742595</c:v>
                </c:pt>
                <c:pt idx="86">
                  <c:v>0.22463669345824078</c:v>
                </c:pt>
                <c:pt idx="87">
                  <c:v>0.2324828126251447</c:v>
                </c:pt>
                <c:pt idx="88">
                  <c:v>0.43564356435643586</c:v>
                </c:pt>
                <c:pt idx="89">
                  <c:v>0.44554455445544577</c:v>
                </c:pt>
                <c:pt idx="90">
                  <c:v>0.24032893179204862</c:v>
                </c:pt>
                <c:pt idx="91">
                  <c:v>0.24681244970714186</c:v>
                </c:pt>
                <c:pt idx="92">
                  <c:v>0.45544554455445568</c:v>
                </c:pt>
                <c:pt idx="93">
                  <c:v>0.46534653465346559</c:v>
                </c:pt>
                <c:pt idx="94">
                  <c:v>0.2535000563687384</c:v>
                </c:pt>
                <c:pt idx="95">
                  <c:v>0.26018766303033491</c:v>
                </c:pt>
                <c:pt idx="96">
                  <c:v>0.4752475247524755</c:v>
                </c:pt>
                <c:pt idx="97">
                  <c:v>0.48514851485148541</c:v>
                </c:pt>
                <c:pt idx="98">
                  <c:v>0.26687526969193148</c:v>
                </c:pt>
                <c:pt idx="99">
                  <c:v>0.273562876353528</c:v>
                </c:pt>
                <c:pt idx="100">
                  <c:v>0.49504950495049532</c:v>
                </c:pt>
                <c:pt idx="101">
                  <c:v>0.50495049504950518</c:v>
                </c:pt>
                <c:pt idx="102">
                  <c:v>0.28025048301512445</c:v>
                </c:pt>
                <c:pt idx="103">
                  <c:v>0.28693808967672102</c:v>
                </c:pt>
                <c:pt idx="104">
                  <c:v>0.51485148514851509</c:v>
                </c:pt>
                <c:pt idx="105">
                  <c:v>0.524752475247525</c:v>
                </c:pt>
                <c:pt idx="106">
                  <c:v>0.29362569633831753</c:v>
                </c:pt>
                <c:pt idx="107">
                  <c:v>0.30203820343974769</c:v>
                </c:pt>
                <c:pt idx="108">
                  <c:v>0.53465346534653491</c:v>
                </c:pt>
                <c:pt idx="109">
                  <c:v>0.54455445544554482</c:v>
                </c:pt>
                <c:pt idx="110">
                  <c:v>0.31050315107393206</c:v>
                </c:pt>
                <c:pt idx="111">
                  <c:v>0.31896809870811643</c:v>
                </c:pt>
                <c:pt idx="112">
                  <c:v>0.55445544554455473</c:v>
                </c:pt>
                <c:pt idx="113">
                  <c:v>0.56435643564356464</c:v>
                </c:pt>
                <c:pt idx="114">
                  <c:v>0.3274330463423008</c:v>
                </c:pt>
                <c:pt idx="115">
                  <c:v>0.33589799397648518</c:v>
                </c:pt>
                <c:pt idx="116">
                  <c:v>0.57425742574257455</c:v>
                </c:pt>
                <c:pt idx="117">
                  <c:v>0.58415841584158446</c:v>
                </c:pt>
                <c:pt idx="118">
                  <c:v>0.34436294161066955</c:v>
                </c:pt>
                <c:pt idx="119">
                  <c:v>0.35282788924485392</c:v>
                </c:pt>
                <c:pt idx="120">
                  <c:v>0.59405940594059436</c:v>
                </c:pt>
                <c:pt idx="121">
                  <c:v>0.60396039603960427</c:v>
                </c:pt>
                <c:pt idx="122">
                  <c:v>0.36010355388832194</c:v>
                </c:pt>
                <c:pt idx="123">
                  <c:v>0.36627994149282267</c:v>
                </c:pt>
                <c:pt idx="124">
                  <c:v>0.61386138613861418</c:v>
                </c:pt>
                <c:pt idx="125">
                  <c:v>0.62376237623762409</c:v>
                </c:pt>
                <c:pt idx="126">
                  <c:v>0.3724563290973234</c:v>
                </c:pt>
                <c:pt idx="127">
                  <c:v>0.37863271670182413</c:v>
                </c:pt>
                <c:pt idx="128">
                  <c:v>0.633663366336634</c:v>
                </c:pt>
                <c:pt idx="129">
                  <c:v>0.64356435643564391</c:v>
                </c:pt>
                <c:pt idx="130">
                  <c:v>0.38480910430632487</c:v>
                </c:pt>
                <c:pt idx="131">
                  <c:v>0.39098549191082566</c:v>
                </c:pt>
                <c:pt idx="132">
                  <c:v>0.65346534653465382</c:v>
                </c:pt>
                <c:pt idx="133">
                  <c:v>0.66336633663366373</c:v>
                </c:pt>
                <c:pt idx="134">
                  <c:v>0.39716187951532639</c:v>
                </c:pt>
                <c:pt idx="135">
                  <c:v>0.40333826711982712</c:v>
                </c:pt>
                <c:pt idx="136">
                  <c:v>0.67326732673267364</c:v>
                </c:pt>
                <c:pt idx="137">
                  <c:v>0.68316831683168355</c:v>
                </c:pt>
                <c:pt idx="138">
                  <c:v>0.41613220470004381</c:v>
                </c:pt>
                <c:pt idx="139">
                  <c:v>0.42783571253846425</c:v>
                </c:pt>
                <c:pt idx="140">
                  <c:v>0.69306930693069346</c:v>
                </c:pt>
                <c:pt idx="141">
                  <c:v>0.70297029702970337</c:v>
                </c:pt>
                <c:pt idx="142">
                  <c:v>0.4395392203768847</c:v>
                </c:pt>
                <c:pt idx="143">
                  <c:v>0.45124272821530514</c:v>
                </c:pt>
                <c:pt idx="144">
                  <c:v>0.71287128712871328</c:v>
                </c:pt>
                <c:pt idx="145">
                  <c:v>0.72277227722772319</c:v>
                </c:pt>
                <c:pt idx="146">
                  <c:v>0.46294623605372559</c:v>
                </c:pt>
                <c:pt idx="147">
                  <c:v>0.47464974389214609</c:v>
                </c:pt>
                <c:pt idx="148">
                  <c:v>0.7326732673267331</c:v>
                </c:pt>
                <c:pt idx="149">
                  <c:v>0.74257425742574301</c:v>
                </c:pt>
                <c:pt idx="150">
                  <c:v>0.48635325173056654</c:v>
                </c:pt>
                <c:pt idx="151">
                  <c:v>0.49689346702809645</c:v>
                </c:pt>
                <c:pt idx="152">
                  <c:v>0.75247524752475292</c:v>
                </c:pt>
                <c:pt idx="153">
                  <c:v>0.76237623762376283</c:v>
                </c:pt>
                <c:pt idx="154">
                  <c:v>0.50777956209283448</c:v>
                </c:pt>
                <c:pt idx="155">
                  <c:v>0.5186656571575724</c:v>
                </c:pt>
                <c:pt idx="156">
                  <c:v>0.77227722772277274</c:v>
                </c:pt>
                <c:pt idx="157">
                  <c:v>0.78217821782178265</c:v>
                </c:pt>
                <c:pt idx="158">
                  <c:v>0.52955175222231043</c:v>
                </c:pt>
                <c:pt idx="159">
                  <c:v>0.54043784728704836</c:v>
                </c:pt>
                <c:pt idx="160">
                  <c:v>0.79207920792079256</c:v>
                </c:pt>
                <c:pt idx="161">
                  <c:v>0.80198019801980247</c:v>
                </c:pt>
                <c:pt idx="162">
                  <c:v>0.55132394235178639</c:v>
                </c:pt>
                <c:pt idx="163">
                  <c:v>0.56998296887021116</c:v>
                </c:pt>
                <c:pt idx="164">
                  <c:v>0.81188118811881238</c:v>
                </c:pt>
                <c:pt idx="165">
                  <c:v>0.82178217821782229</c:v>
                </c:pt>
                <c:pt idx="166">
                  <c:v>0.58751336623684125</c:v>
                </c:pt>
                <c:pt idx="167">
                  <c:v>0.60504376360347123</c:v>
                </c:pt>
                <c:pt idx="168">
                  <c:v>0.8316831683168322</c:v>
                </c:pt>
                <c:pt idx="169">
                  <c:v>0.84158415841584211</c:v>
                </c:pt>
                <c:pt idx="170">
                  <c:v>0.63421273286047752</c:v>
                </c:pt>
                <c:pt idx="171">
                  <c:v>0.66473795194810603</c:v>
                </c:pt>
                <c:pt idx="172">
                  <c:v>0.85148514851485202</c:v>
                </c:pt>
                <c:pt idx="173">
                  <c:v>0.86138613861386193</c:v>
                </c:pt>
                <c:pt idx="174">
                  <c:v>0.69526317103573443</c:v>
                </c:pt>
                <c:pt idx="175">
                  <c:v>0.69213312924790138</c:v>
                </c:pt>
                <c:pt idx="176">
                  <c:v>0.87128712871287184</c:v>
                </c:pt>
                <c:pt idx="177">
                  <c:v>0.88118811881188175</c:v>
                </c:pt>
                <c:pt idx="178">
                  <c:v>0.69307513830292422</c:v>
                </c:pt>
                <c:pt idx="179">
                  <c:v>0.706947865610566</c:v>
                </c:pt>
                <c:pt idx="180">
                  <c:v>0.89108910891089166</c:v>
                </c:pt>
                <c:pt idx="181">
                  <c:v>0.90099009900990157</c:v>
                </c:pt>
                <c:pt idx="182">
                  <c:v>0.73218364161919613</c:v>
                </c:pt>
                <c:pt idx="183">
                  <c:v>0.75741941762782627</c:v>
                </c:pt>
                <c:pt idx="184">
                  <c:v>0.91089108910891148</c:v>
                </c:pt>
                <c:pt idx="185">
                  <c:v>0.92079207920792139</c:v>
                </c:pt>
                <c:pt idx="186">
                  <c:v>0.7740671506996093</c:v>
                </c:pt>
                <c:pt idx="187">
                  <c:v>0.79044103125209164</c:v>
                </c:pt>
                <c:pt idx="188">
                  <c:v>0.9306930693069313</c:v>
                </c:pt>
                <c:pt idx="189">
                  <c:v>0.94059405940594121</c:v>
                </c:pt>
                <c:pt idx="190">
                  <c:v>0.82092822700144241</c:v>
                </c:pt>
                <c:pt idx="191">
                  <c:v>0.85567146598000243</c:v>
                </c:pt>
                <c:pt idx="192">
                  <c:v>0.95049504950495112</c:v>
                </c:pt>
                <c:pt idx="193">
                  <c:v>0.96039603960396103</c:v>
                </c:pt>
                <c:pt idx="194">
                  <c:v>0.87678801855896016</c:v>
                </c:pt>
                <c:pt idx="195">
                  <c:v>0.89291759917445923</c:v>
                </c:pt>
                <c:pt idx="196">
                  <c:v>0.97029702970297094</c:v>
                </c:pt>
                <c:pt idx="197">
                  <c:v>0.98019801980198085</c:v>
                </c:pt>
                <c:pt idx="198">
                  <c:v>0.91751528661805426</c:v>
                </c:pt>
                <c:pt idx="199">
                  <c:v>0.9426008469659144</c:v>
                </c:pt>
                <c:pt idx="200">
                  <c:v>0.99009900990099076</c:v>
                </c:pt>
                <c:pt idx="201">
                  <c:v>1.0000000000000007</c:v>
                </c:pt>
                <c:pt idx="202">
                  <c:v>1.000000000000004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598336"/>
        <c:axId val="379600256"/>
      </c:scatterChart>
      <c:valAx>
        <c:axId val="37959833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pcic!$C$1</c:f>
              <c:strCache>
                <c:ptCount val="1"/>
                <c:pt idx="0">
                  <c:v>Population</c:v>
                </c:pt>
              </c:strCache>
            </c:strRef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79600256"/>
        <c:crosses val="autoZero"/>
        <c:crossBetween val="midCat"/>
        <c:majorUnit val="0.2"/>
      </c:valAx>
      <c:valAx>
        <c:axId val="379600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pcic!$D$1</c:f>
              <c:strCache>
                <c:ptCount val="1"/>
                <c:pt idx="0">
                  <c:v>Income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it-IT"/>
            </a:p>
          </c:txPr>
        </c:title>
        <c:numFmt formatCode="0.0%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79598336"/>
        <c:crosses val="autoZero"/>
        <c:crossBetween val="midCat"/>
        <c:majorUnit val="0.2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CCCCFF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pcia!$I$24</c:f>
          <c:strCache>
            <c:ptCount val="1"/>
            <c:pt idx="0">
              <c:v>R(G) = 0,4578</c:v>
            </c:pt>
          </c:strCache>
        </c:strRef>
      </c:tx>
      <c:layout>
        <c:manualLayout>
          <c:xMode val="edge"/>
          <c:yMode val="edge"/>
          <c:x val="0.44335941393401773"/>
          <c:y val="2.83975659229208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sng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09377894028307"/>
          <c:y val="8.5192697768762676E-2"/>
          <c:w val="0.7025701850559819"/>
          <c:h val="0.83772902443686659"/>
        </c:manualLayout>
      </c:layout>
      <c:areaChart>
        <c:grouping val="standard"/>
        <c:varyColors val="0"/>
        <c:ser>
          <c:idx val="4"/>
          <c:order val="1"/>
          <c:spPr>
            <a:solidFill>
              <a:srgbClr val="FF0000">
                <a:alpha val="50000"/>
              </a:srgbClr>
            </a:solidFill>
          </c:spPr>
          <c:val>
            <c:numRef>
              <c:f>[0]!Area2</c:f>
              <c:numCache>
                <c:formatCode>0.00</c:formatCode>
                <c:ptCount val="631"/>
                <c:pt idx="0">
                  <c:v>0</c:v>
                </c:pt>
                <c:pt idx="1">
                  <c:v>0.99841269841269842</c:v>
                </c:pt>
                <c:pt idx="2">
                  <c:v>0.99682539682539684</c:v>
                </c:pt>
                <c:pt idx="3">
                  <c:v>0.99523809523809526</c:v>
                </c:pt>
                <c:pt idx="4">
                  <c:v>0.99365079365079367</c:v>
                </c:pt>
                <c:pt idx="5">
                  <c:v>0.99206349206349209</c:v>
                </c:pt>
                <c:pt idx="6">
                  <c:v>0.99047619047619051</c:v>
                </c:pt>
                <c:pt idx="7">
                  <c:v>0.98888888888888893</c:v>
                </c:pt>
                <c:pt idx="8">
                  <c:v>0.98730158730158735</c:v>
                </c:pt>
                <c:pt idx="9">
                  <c:v>0.98571428571428577</c:v>
                </c:pt>
                <c:pt idx="10">
                  <c:v>0.98412698412698418</c:v>
                </c:pt>
                <c:pt idx="11">
                  <c:v>0.98253968253968249</c:v>
                </c:pt>
                <c:pt idx="12">
                  <c:v>0.98095238095238091</c:v>
                </c:pt>
                <c:pt idx="13">
                  <c:v>0.97936507936507933</c:v>
                </c:pt>
                <c:pt idx="14">
                  <c:v>0.97777777777777775</c:v>
                </c:pt>
                <c:pt idx="15">
                  <c:v>0.97619047619047616</c:v>
                </c:pt>
                <c:pt idx="16">
                  <c:v>0.97460317460317458</c:v>
                </c:pt>
                <c:pt idx="17">
                  <c:v>0.973015873015873</c:v>
                </c:pt>
                <c:pt idx="18">
                  <c:v>0.97142857142857142</c:v>
                </c:pt>
                <c:pt idx="19">
                  <c:v>0.96984126984126984</c:v>
                </c:pt>
                <c:pt idx="20">
                  <c:v>0.96825396825396826</c:v>
                </c:pt>
                <c:pt idx="21">
                  <c:v>0.96666666666666667</c:v>
                </c:pt>
                <c:pt idx="22">
                  <c:v>0.96507936507936509</c:v>
                </c:pt>
                <c:pt idx="23">
                  <c:v>0.96349206349206351</c:v>
                </c:pt>
                <c:pt idx="24">
                  <c:v>0.96190476190476193</c:v>
                </c:pt>
                <c:pt idx="25">
                  <c:v>0.96031746031746035</c:v>
                </c:pt>
                <c:pt idx="26">
                  <c:v>0.95873015873015877</c:v>
                </c:pt>
                <c:pt idx="27">
                  <c:v>0.95714285714285718</c:v>
                </c:pt>
                <c:pt idx="28">
                  <c:v>0.9555555555555556</c:v>
                </c:pt>
                <c:pt idx="29">
                  <c:v>0.95396825396825391</c:v>
                </c:pt>
                <c:pt idx="30">
                  <c:v>0.95238095238095233</c:v>
                </c:pt>
                <c:pt idx="31">
                  <c:v>0.95079365079365075</c:v>
                </c:pt>
                <c:pt idx="32">
                  <c:v>0.94920634920634916</c:v>
                </c:pt>
                <c:pt idx="33">
                  <c:v>0.94761904761904758</c:v>
                </c:pt>
                <c:pt idx="34">
                  <c:v>0.946031746031746</c:v>
                </c:pt>
                <c:pt idx="35">
                  <c:v>0.94444444444444442</c:v>
                </c:pt>
                <c:pt idx="36">
                  <c:v>0.94285714285714284</c:v>
                </c:pt>
                <c:pt idx="37">
                  <c:v>0.94126984126984126</c:v>
                </c:pt>
                <c:pt idx="38">
                  <c:v>0.93968253968253967</c:v>
                </c:pt>
                <c:pt idx="39">
                  <c:v>0.93809523809523809</c:v>
                </c:pt>
                <c:pt idx="40">
                  <c:v>0.93650793650793651</c:v>
                </c:pt>
                <c:pt idx="41">
                  <c:v>0.93492063492063493</c:v>
                </c:pt>
                <c:pt idx="42">
                  <c:v>0.93333333333333335</c:v>
                </c:pt>
                <c:pt idx="43">
                  <c:v>0.93174603174603177</c:v>
                </c:pt>
                <c:pt idx="44">
                  <c:v>0.93015873015873018</c:v>
                </c:pt>
                <c:pt idx="45">
                  <c:v>0.9285714285714286</c:v>
                </c:pt>
                <c:pt idx="46">
                  <c:v>0.92698412698412702</c:v>
                </c:pt>
                <c:pt idx="47">
                  <c:v>0.92539682539682544</c:v>
                </c:pt>
                <c:pt idx="48">
                  <c:v>0.92380952380952386</c:v>
                </c:pt>
                <c:pt idx="49">
                  <c:v>0.92222222222222228</c:v>
                </c:pt>
                <c:pt idx="50">
                  <c:v>0.92063492063492058</c:v>
                </c:pt>
                <c:pt idx="51">
                  <c:v>0.919047619047619</c:v>
                </c:pt>
                <c:pt idx="52">
                  <c:v>0.91746031746031742</c:v>
                </c:pt>
                <c:pt idx="53">
                  <c:v>0.91587301587301584</c:v>
                </c:pt>
                <c:pt idx="54">
                  <c:v>0.91428571428571426</c:v>
                </c:pt>
                <c:pt idx="55">
                  <c:v>0.91269841269841268</c:v>
                </c:pt>
                <c:pt idx="56">
                  <c:v>0.91111111111111109</c:v>
                </c:pt>
                <c:pt idx="57">
                  <c:v>0.90952380952380951</c:v>
                </c:pt>
                <c:pt idx="58">
                  <c:v>0.90793650793650793</c:v>
                </c:pt>
                <c:pt idx="59">
                  <c:v>0.90634920634920635</c:v>
                </c:pt>
                <c:pt idx="60">
                  <c:v>0.90476190476190477</c:v>
                </c:pt>
                <c:pt idx="61">
                  <c:v>0.90317460317460319</c:v>
                </c:pt>
                <c:pt idx="62">
                  <c:v>0.9015873015873016</c:v>
                </c:pt>
                <c:pt idx="63">
                  <c:v>0.9</c:v>
                </c:pt>
                <c:pt idx="64">
                  <c:v>0.89841269841269844</c:v>
                </c:pt>
                <c:pt idx="65">
                  <c:v>0.89682539682539686</c:v>
                </c:pt>
                <c:pt idx="66">
                  <c:v>0.89523809523809528</c:v>
                </c:pt>
                <c:pt idx="67">
                  <c:v>0.8936507936507937</c:v>
                </c:pt>
                <c:pt idx="68">
                  <c:v>0.89206349206349211</c:v>
                </c:pt>
                <c:pt idx="69">
                  <c:v>0.89047619047619053</c:v>
                </c:pt>
                <c:pt idx="70">
                  <c:v>0.88888888888888884</c:v>
                </c:pt>
                <c:pt idx="71">
                  <c:v>0.88730158730158726</c:v>
                </c:pt>
                <c:pt idx="72">
                  <c:v>0.88571428571428568</c:v>
                </c:pt>
                <c:pt idx="73">
                  <c:v>0.88412698412698409</c:v>
                </c:pt>
                <c:pt idx="74">
                  <c:v>0.88253968253968251</c:v>
                </c:pt>
                <c:pt idx="75">
                  <c:v>0.88095238095238093</c:v>
                </c:pt>
                <c:pt idx="76">
                  <c:v>0.87936507936507935</c:v>
                </c:pt>
                <c:pt idx="77">
                  <c:v>0.87777777777777777</c:v>
                </c:pt>
                <c:pt idx="78">
                  <c:v>0.87619047619047619</c:v>
                </c:pt>
                <c:pt idx="79">
                  <c:v>0.8746031746031746</c:v>
                </c:pt>
                <c:pt idx="80">
                  <c:v>0.87301587301587302</c:v>
                </c:pt>
                <c:pt idx="81">
                  <c:v>0.87142857142857144</c:v>
                </c:pt>
                <c:pt idx="82">
                  <c:v>0.86984126984126986</c:v>
                </c:pt>
                <c:pt idx="83">
                  <c:v>0.86825396825396828</c:v>
                </c:pt>
                <c:pt idx="84">
                  <c:v>0.8666666666666667</c:v>
                </c:pt>
                <c:pt idx="85">
                  <c:v>0.86507936507936511</c:v>
                </c:pt>
                <c:pt idx="86">
                  <c:v>0.86349206349206353</c:v>
                </c:pt>
                <c:pt idx="87">
                  <c:v>0.86190476190476195</c:v>
                </c:pt>
                <c:pt idx="88">
                  <c:v>0.86031746031746037</c:v>
                </c:pt>
                <c:pt idx="89">
                  <c:v>0.85873015873015879</c:v>
                </c:pt>
                <c:pt idx="90">
                  <c:v>0.85714285714285721</c:v>
                </c:pt>
                <c:pt idx="91">
                  <c:v>0.85555555555555562</c:v>
                </c:pt>
                <c:pt idx="92">
                  <c:v>0.85396825396825404</c:v>
                </c:pt>
                <c:pt idx="93">
                  <c:v>0.85238095238095246</c:v>
                </c:pt>
                <c:pt idx="94">
                  <c:v>0.85079365079365088</c:v>
                </c:pt>
                <c:pt idx="95">
                  <c:v>0.8492063492063493</c:v>
                </c:pt>
                <c:pt idx="96">
                  <c:v>0.84761904761904761</c:v>
                </c:pt>
                <c:pt idx="97">
                  <c:v>0.84603174603174602</c:v>
                </c:pt>
                <c:pt idx="98">
                  <c:v>0.84444444444444444</c:v>
                </c:pt>
                <c:pt idx="99">
                  <c:v>0.84285714285714286</c:v>
                </c:pt>
                <c:pt idx="100">
                  <c:v>0.84126984126984128</c:v>
                </c:pt>
                <c:pt idx="101">
                  <c:v>0.8396825396825397</c:v>
                </c:pt>
                <c:pt idx="102">
                  <c:v>0.83809523809523812</c:v>
                </c:pt>
                <c:pt idx="103">
                  <c:v>0.83650793650793653</c:v>
                </c:pt>
                <c:pt idx="104">
                  <c:v>0.83492063492063495</c:v>
                </c:pt>
                <c:pt idx="105">
                  <c:v>0.83333333333333337</c:v>
                </c:pt>
                <c:pt idx="106">
                  <c:v>0.83174603174603179</c:v>
                </c:pt>
                <c:pt idx="107">
                  <c:v>0.83015873015873021</c:v>
                </c:pt>
                <c:pt idx="108">
                  <c:v>0.82857142857142863</c:v>
                </c:pt>
                <c:pt idx="109">
                  <c:v>0.82698412698412704</c:v>
                </c:pt>
                <c:pt idx="110">
                  <c:v>0.82539682539682546</c:v>
                </c:pt>
                <c:pt idx="111">
                  <c:v>0.82380952380952377</c:v>
                </c:pt>
                <c:pt idx="112">
                  <c:v>0.82222222222222219</c:v>
                </c:pt>
                <c:pt idx="113">
                  <c:v>0.82063492063492061</c:v>
                </c:pt>
                <c:pt idx="114">
                  <c:v>0.81904761904761902</c:v>
                </c:pt>
                <c:pt idx="115">
                  <c:v>0.81746031746031744</c:v>
                </c:pt>
                <c:pt idx="116">
                  <c:v>0.81587301587301586</c:v>
                </c:pt>
                <c:pt idx="117">
                  <c:v>0.81428571428571428</c:v>
                </c:pt>
                <c:pt idx="118">
                  <c:v>0.8126984126984127</c:v>
                </c:pt>
                <c:pt idx="119">
                  <c:v>0.81111111111111112</c:v>
                </c:pt>
                <c:pt idx="120">
                  <c:v>0.80952380952380953</c:v>
                </c:pt>
                <c:pt idx="121">
                  <c:v>0.80793650793650795</c:v>
                </c:pt>
                <c:pt idx="122">
                  <c:v>0.80634920634920637</c:v>
                </c:pt>
                <c:pt idx="123">
                  <c:v>0.80476190476190479</c:v>
                </c:pt>
                <c:pt idx="124">
                  <c:v>0.80317460317460321</c:v>
                </c:pt>
                <c:pt idx="125">
                  <c:v>0.80158730158730163</c:v>
                </c:pt>
                <c:pt idx="126">
                  <c:v>0.8</c:v>
                </c:pt>
                <c:pt idx="127">
                  <c:v>0.79841269841269846</c:v>
                </c:pt>
                <c:pt idx="128">
                  <c:v>0.79682539682539688</c:v>
                </c:pt>
                <c:pt idx="129">
                  <c:v>0.7952380952380953</c:v>
                </c:pt>
                <c:pt idx="130">
                  <c:v>0.79365079365079372</c:v>
                </c:pt>
                <c:pt idx="131">
                  <c:v>0.79206349206349214</c:v>
                </c:pt>
                <c:pt idx="132">
                  <c:v>0.79047619047619044</c:v>
                </c:pt>
                <c:pt idx="133">
                  <c:v>0.78888888888888886</c:v>
                </c:pt>
                <c:pt idx="134">
                  <c:v>0.78730158730158728</c:v>
                </c:pt>
                <c:pt idx="135">
                  <c:v>0.7857142857142857</c:v>
                </c:pt>
                <c:pt idx="136">
                  <c:v>0.78412698412698412</c:v>
                </c:pt>
                <c:pt idx="137">
                  <c:v>0.78253968253968254</c:v>
                </c:pt>
                <c:pt idx="138">
                  <c:v>0.78095238095238095</c:v>
                </c:pt>
                <c:pt idx="139">
                  <c:v>0.77936507936507937</c:v>
                </c:pt>
                <c:pt idx="140">
                  <c:v>0.77777777777777779</c:v>
                </c:pt>
                <c:pt idx="141">
                  <c:v>0.77619047619047621</c:v>
                </c:pt>
                <c:pt idx="142">
                  <c:v>0.77460317460317463</c:v>
                </c:pt>
                <c:pt idx="143">
                  <c:v>0.77301587301587305</c:v>
                </c:pt>
                <c:pt idx="144">
                  <c:v>0.77142857142857146</c:v>
                </c:pt>
                <c:pt idx="145">
                  <c:v>0.76984126984126988</c:v>
                </c:pt>
                <c:pt idx="146">
                  <c:v>0.7682539682539683</c:v>
                </c:pt>
                <c:pt idx="147">
                  <c:v>0.76666666666666661</c:v>
                </c:pt>
                <c:pt idx="148">
                  <c:v>0.76507936507936503</c:v>
                </c:pt>
                <c:pt idx="149">
                  <c:v>0.76349206349206344</c:v>
                </c:pt>
                <c:pt idx="150">
                  <c:v>0.76190476190476186</c:v>
                </c:pt>
                <c:pt idx="151">
                  <c:v>0.76031746031746028</c:v>
                </c:pt>
                <c:pt idx="152">
                  <c:v>0.7587301587301587</c:v>
                </c:pt>
                <c:pt idx="153">
                  <c:v>0.75714285714285712</c:v>
                </c:pt>
                <c:pt idx="154">
                  <c:v>0.75555555555555554</c:v>
                </c:pt>
                <c:pt idx="155">
                  <c:v>0.75396825396825395</c:v>
                </c:pt>
                <c:pt idx="156">
                  <c:v>0.75238095238095237</c:v>
                </c:pt>
                <c:pt idx="157">
                  <c:v>0.75079365079365079</c:v>
                </c:pt>
                <c:pt idx="158">
                  <c:v>0.74920634920634921</c:v>
                </c:pt>
                <c:pt idx="159">
                  <c:v>0.74761904761904763</c:v>
                </c:pt>
                <c:pt idx="160">
                  <c:v>0.74603174603174605</c:v>
                </c:pt>
                <c:pt idx="161">
                  <c:v>0.74444444444444446</c:v>
                </c:pt>
                <c:pt idx="162">
                  <c:v>0.74285714285714288</c:v>
                </c:pt>
                <c:pt idx="163">
                  <c:v>0.7412698412698413</c:v>
                </c:pt>
                <c:pt idx="164">
                  <c:v>0.73968253968253972</c:v>
                </c:pt>
                <c:pt idx="165">
                  <c:v>0.73809523809523814</c:v>
                </c:pt>
                <c:pt idx="166">
                  <c:v>0.73650793650793656</c:v>
                </c:pt>
                <c:pt idx="167">
                  <c:v>0.73492063492063497</c:v>
                </c:pt>
                <c:pt idx="168">
                  <c:v>0.73333333333333339</c:v>
                </c:pt>
                <c:pt idx="169">
                  <c:v>0.7317460317460317</c:v>
                </c:pt>
                <c:pt idx="170">
                  <c:v>0.73015873015873012</c:v>
                </c:pt>
                <c:pt idx="171">
                  <c:v>0.72857142857142854</c:v>
                </c:pt>
                <c:pt idx="172">
                  <c:v>0.72698412698412695</c:v>
                </c:pt>
                <c:pt idx="173">
                  <c:v>0.72539682539682537</c:v>
                </c:pt>
                <c:pt idx="174">
                  <c:v>0.72380952380952379</c:v>
                </c:pt>
                <c:pt idx="175">
                  <c:v>0.72222222222222221</c:v>
                </c:pt>
                <c:pt idx="176">
                  <c:v>0.72063492063492063</c:v>
                </c:pt>
                <c:pt idx="177">
                  <c:v>0.71904761904761905</c:v>
                </c:pt>
                <c:pt idx="178">
                  <c:v>0.71746031746031746</c:v>
                </c:pt>
                <c:pt idx="179">
                  <c:v>0.71587301587301588</c:v>
                </c:pt>
                <c:pt idx="180">
                  <c:v>0.7142857142857143</c:v>
                </c:pt>
                <c:pt idx="181">
                  <c:v>0.71269841269841272</c:v>
                </c:pt>
                <c:pt idx="182">
                  <c:v>0.71111111111111114</c:v>
                </c:pt>
                <c:pt idx="183">
                  <c:v>0.70952380952380956</c:v>
                </c:pt>
                <c:pt idx="184">
                  <c:v>0.70793650793650786</c:v>
                </c:pt>
                <c:pt idx="185">
                  <c:v>0.70634920634920628</c:v>
                </c:pt>
                <c:pt idx="186">
                  <c:v>0.7047619047619047</c:v>
                </c:pt>
                <c:pt idx="187">
                  <c:v>0.70317460317460312</c:v>
                </c:pt>
                <c:pt idx="188">
                  <c:v>0.70158730158730154</c:v>
                </c:pt>
                <c:pt idx="189">
                  <c:v>0.7</c:v>
                </c:pt>
                <c:pt idx="190">
                  <c:v>0.69841269841269837</c:v>
                </c:pt>
                <c:pt idx="191">
                  <c:v>0.69682539682539679</c:v>
                </c:pt>
                <c:pt idx="192">
                  <c:v>0.69523809523809521</c:v>
                </c:pt>
                <c:pt idx="193">
                  <c:v>0.69365079365079363</c:v>
                </c:pt>
                <c:pt idx="194">
                  <c:v>0.69206349206349205</c:v>
                </c:pt>
                <c:pt idx="195">
                  <c:v>0.69047619047619047</c:v>
                </c:pt>
                <c:pt idx="196">
                  <c:v>0.68888888888888888</c:v>
                </c:pt>
                <c:pt idx="197">
                  <c:v>0.6873015873015873</c:v>
                </c:pt>
                <c:pt idx="198">
                  <c:v>0.68571428571428572</c:v>
                </c:pt>
                <c:pt idx="199">
                  <c:v>0.68412698412698414</c:v>
                </c:pt>
                <c:pt idx="200">
                  <c:v>0.68253968253968256</c:v>
                </c:pt>
                <c:pt idx="201">
                  <c:v>0.68095238095238098</c:v>
                </c:pt>
                <c:pt idx="202">
                  <c:v>0.67936507936507939</c:v>
                </c:pt>
                <c:pt idx="203">
                  <c:v>0.67777777777777781</c:v>
                </c:pt>
                <c:pt idx="204">
                  <c:v>0.67619047619047623</c:v>
                </c:pt>
                <c:pt idx="205">
                  <c:v>0.67460317460317465</c:v>
                </c:pt>
                <c:pt idx="206">
                  <c:v>0.67301587301587307</c:v>
                </c:pt>
                <c:pt idx="207">
                  <c:v>0.67142857142857149</c:v>
                </c:pt>
                <c:pt idx="208">
                  <c:v>0.6698412698412699</c:v>
                </c:pt>
                <c:pt idx="209">
                  <c:v>0.66825396825396832</c:v>
                </c:pt>
                <c:pt idx="210">
                  <c:v>0.66666666666666674</c:v>
                </c:pt>
                <c:pt idx="211">
                  <c:v>0.66507936507936516</c:v>
                </c:pt>
                <c:pt idx="212">
                  <c:v>0.66349206349206358</c:v>
                </c:pt>
                <c:pt idx="213">
                  <c:v>0.661904761904762</c:v>
                </c:pt>
                <c:pt idx="214">
                  <c:v>0.66031746031746041</c:v>
                </c:pt>
                <c:pt idx="215">
                  <c:v>0.65873015873015861</c:v>
                </c:pt>
                <c:pt idx="216">
                  <c:v>0.65714285714285725</c:v>
                </c:pt>
                <c:pt idx="217">
                  <c:v>0.65555555555555545</c:v>
                </c:pt>
                <c:pt idx="218">
                  <c:v>0.65396825396825409</c:v>
                </c:pt>
                <c:pt idx="219">
                  <c:v>0.65238095238095228</c:v>
                </c:pt>
                <c:pt idx="220">
                  <c:v>0.65079365079365092</c:v>
                </c:pt>
                <c:pt idx="221">
                  <c:v>0.64920634920634912</c:v>
                </c:pt>
                <c:pt idx="222">
                  <c:v>0.64761904761904754</c:v>
                </c:pt>
                <c:pt idx="223">
                  <c:v>0.64603174603174596</c:v>
                </c:pt>
                <c:pt idx="224">
                  <c:v>0.64444444444444438</c:v>
                </c:pt>
                <c:pt idx="225">
                  <c:v>0.64285714285714279</c:v>
                </c:pt>
                <c:pt idx="226">
                  <c:v>0.64126984126984121</c:v>
                </c:pt>
                <c:pt idx="227">
                  <c:v>0.63968253968253963</c:v>
                </c:pt>
                <c:pt idx="228">
                  <c:v>0.63809523809523805</c:v>
                </c:pt>
                <c:pt idx="229">
                  <c:v>0.63650793650793647</c:v>
                </c:pt>
                <c:pt idx="230">
                  <c:v>0.63492063492063489</c:v>
                </c:pt>
                <c:pt idx="231">
                  <c:v>0.6333333333333333</c:v>
                </c:pt>
                <c:pt idx="232">
                  <c:v>0.63174603174603172</c:v>
                </c:pt>
                <c:pt idx="233">
                  <c:v>0.63015873015873014</c:v>
                </c:pt>
                <c:pt idx="234">
                  <c:v>0.62857142857142856</c:v>
                </c:pt>
                <c:pt idx="235">
                  <c:v>0.62698412698412698</c:v>
                </c:pt>
                <c:pt idx="236">
                  <c:v>0.6253968253968254</c:v>
                </c:pt>
                <c:pt idx="237">
                  <c:v>0.62380952380952381</c:v>
                </c:pt>
                <c:pt idx="238">
                  <c:v>0.62222222222222223</c:v>
                </c:pt>
                <c:pt idx="239">
                  <c:v>0.62063492063492065</c:v>
                </c:pt>
                <c:pt idx="240">
                  <c:v>0.61904761904761907</c:v>
                </c:pt>
                <c:pt idx="241">
                  <c:v>0.61746031746031749</c:v>
                </c:pt>
                <c:pt idx="242">
                  <c:v>0.61587301587301591</c:v>
                </c:pt>
                <c:pt idx="243">
                  <c:v>0.61428571428571432</c:v>
                </c:pt>
                <c:pt idx="244">
                  <c:v>0.61269841269841274</c:v>
                </c:pt>
                <c:pt idx="245">
                  <c:v>0.61111111111111116</c:v>
                </c:pt>
                <c:pt idx="246">
                  <c:v>0.60952380952380958</c:v>
                </c:pt>
                <c:pt idx="247">
                  <c:v>0.607936507936508</c:v>
                </c:pt>
                <c:pt idx="248">
                  <c:v>0.6063492063492063</c:v>
                </c:pt>
                <c:pt idx="249">
                  <c:v>0.60476190476190472</c:v>
                </c:pt>
                <c:pt idx="250">
                  <c:v>0.60317460317460314</c:v>
                </c:pt>
                <c:pt idx="251">
                  <c:v>0.60158730158730156</c:v>
                </c:pt>
                <c:pt idx="252">
                  <c:v>0.6</c:v>
                </c:pt>
                <c:pt idx="253">
                  <c:v>0.5984126984126984</c:v>
                </c:pt>
                <c:pt idx="254">
                  <c:v>0.59682539682539681</c:v>
                </c:pt>
                <c:pt idx="255">
                  <c:v>0.59523809523809523</c:v>
                </c:pt>
                <c:pt idx="256">
                  <c:v>0.59365079365079365</c:v>
                </c:pt>
                <c:pt idx="257">
                  <c:v>0.59206349206349207</c:v>
                </c:pt>
                <c:pt idx="258">
                  <c:v>0.59047619047619049</c:v>
                </c:pt>
                <c:pt idx="259">
                  <c:v>0.58888888888888891</c:v>
                </c:pt>
                <c:pt idx="260">
                  <c:v>0.58730158730158732</c:v>
                </c:pt>
                <c:pt idx="261">
                  <c:v>0.58571428571428574</c:v>
                </c:pt>
                <c:pt idx="262">
                  <c:v>0.58412698412698416</c:v>
                </c:pt>
                <c:pt idx="263">
                  <c:v>0.58253968253968247</c:v>
                </c:pt>
                <c:pt idx="264">
                  <c:v>0.58095238095238089</c:v>
                </c:pt>
                <c:pt idx="265">
                  <c:v>0.57936507936507931</c:v>
                </c:pt>
                <c:pt idx="266">
                  <c:v>0.57777777777777772</c:v>
                </c:pt>
                <c:pt idx="267">
                  <c:v>0.57619047619047614</c:v>
                </c:pt>
                <c:pt idx="268">
                  <c:v>0.57460317460317456</c:v>
                </c:pt>
                <c:pt idx="269">
                  <c:v>0.57301587301587298</c:v>
                </c:pt>
                <c:pt idx="270">
                  <c:v>0.5714285714285714</c:v>
                </c:pt>
                <c:pt idx="271">
                  <c:v>0.56984126984126982</c:v>
                </c:pt>
                <c:pt idx="272">
                  <c:v>0.56825396825396823</c:v>
                </c:pt>
                <c:pt idx="273">
                  <c:v>0.56666666666666665</c:v>
                </c:pt>
                <c:pt idx="274">
                  <c:v>0.56507936507936507</c:v>
                </c:pt>
                <c:pt idx="275">
                  <c:v>0.56349206349206349</c:v>
                </c:pt>
                <c:pt idx="276">
                  <c:v>0.56190476190476191</c:v>
                </c:pt>
                <c:pt idx="277">
                  <c:v>0.56031746031746033</c:v>
                </c:pt>
                <c:pt idx="278">
                  <c:v>0.55873015873015874</c:v>
                </c:pt>
                <c:pt idx="279">
                  <c:v>0.55714285714285716</c:v>
                </c:pt>
                <c:pt idx="280">
                  <c:v>0.55555555555555558</c:v>
                </c:pt>
                <c:pt idx="281">
                  <c:v>0.553968253968254</c:v>
                </c:pt>
                <c:pt idx="282">
                  <c:v>0.55238095238095242</c:v>
                </c:pt>
                <c:pt idx="283">
                  <c:v>0.55079365079365084</c:v>
                </c:pt>
                <c:pt idx="284">
                  <c:v>0.54920634920634925</c:v>
                </c:pt>
                <c:pt idx="285">
                  <c:v>0.54761904761904767</c:v>
                </c:pt>
                <c:pt idx="286">
                  <c:v>0.54603174603174609</c:v>
                </c:pt>
                <c:pt idx="287">
                  <c:v>0.54444444444444451</c:v>
                </c:pt>
                <c:pt idx="288">
                  <c:v>0.54285714285714293</c:v>
                </c:pt>
                <c:pt idx="289">
                  <c:v>0.54126984126984135</c:v>
                </c:pt>
                <c:pt idx="290">
                  <c:v>0.53968253968253976</c:v>
                </c:pt>
                <c:pt idx="291">
                  <c:v>0.53809523809523818</c:v>
                </c:pt>
                <c:pt idx="292">
                  <c:v>0.5365079365079366</c:v>
                </c:pt>
                <c:pt idx="293">
                  <c:v>0.53492063492063491</c:v>
                </c:pt>
                <c:pt idx="294">
                  <c:v>0.53333333333333333</c:v>
                </c:pt>
                <c:pt idx="295">
                  <c:v>0.53174603174603174</c:v>
                </c:pt>
                <c:pt idx="296">
                  <c:v>0.53015873015873016</c:v>
                </c:pt>
                <c:pt idx="297">
                  <c:v>0.52857142857142858</c:v>
                </c:pt>
                <c:pt idx="298">
                  <c:v>0.526984126984127</c:v>
                </c:pt>
                <c:pt idx="299">
                  <c:v>0.52539682539682542</c:v>
                </c:pt>
                <c:pt idx="300">
                  <c:v>0.52380952380952384</c:v>
                </c:pt>
                <c:pt idx="301">
                  <c:v>0.52222222222222225</c:v>
                </c:pt>
                <c:pt idx="302">
                  <c:v>0.52063492063492067</c:v>
                </c:pt>
                <c:pt idx="303">
                  <c:v>0.51904761904761909</c:v>
                </c:pt>
                <c:pt idx="304">
                  <c:v>0.51746031746031751</c:v>
                </c:pt>
                <c:pt idx="305">
                  <c:v>0.51587301587301593</c:v>
                </c:pt>
                <c:pt idx="306">
                  <c:v>0.51428571428571435</c:v>
                </c:pt>
                <c:pt idx="307">
                  <c:v>0.51269841269841276</c:v>
                </c:pt>
                <c:pt idx="308">
                  <c:v>0.51111111111111107</c:v>
                </c:pt>
                <c:pt idx="309">
                  <c:v>0.50952380952380949</c:v>
                </c:pt>
                <c:pt idx="310">
                  <c:v>0.50793650793650791</c:v>
                </c:pt>
                <c:pt idx="311">
                  <c:v>0.50634920634920633</c:v>
                </c:pt>
                <c:pt idx="312">
                  <c:v>0.50476190476190474</c:v>
                </c:pt>
                <c:pt idx="313">
                  <c:v>0.50317460317460316</c:v>
                </c:pt>
                <c:pt idx="314">
                  <c:v>0.50158730158730158</c:v>
                </c:pt>
                <c:pt idx="315">
                  <c:v>0.5</c:v>
                </c:pt>
                <c:pt idx="316">
                  <c:v>0.49841269841269842</c:v>
                </c:pt>
                <c:pt idx="317">
                  <c:v>0.49682539682539684</c:v>
                </c:pt>
                <c:pt idx="318">
                  <c:v>0.49523809523809526</c:v>
                </c:pt>
                <c:pt idx="319">
                  <c:v>0.49365079365079367</c:v>
                </c:pt>
                <c:pt idx="320">
                  <c:v>0.49206349206349209</c:v>
                </c:pt>
                <c:pt idx="321">
                  <c:v>0.49047619047619051</c:v>
                </c:pt>
                <c:pt idx="322">
                  <c:v>0.48888888888888893</c:v>
                </c:pt>
                <c:pt idx="323">
                  <c:v>0.48730158730158724</c:v>
                </c:pt>
                <c:pt idx="324">
                  <c:v>0.48571428571428565</c:v>
                </c:pt>
                <c:pt idx="325">
                  <c:v>0.48412698412698407</c:v>
                </c:pt>
                <c:pt idx="326">
                  <c:v>0.48253968253968249</c:v>
                </c:pt>
                <c:pt idx="327">
                  <c:v>0.48095238095238091</c:v>
                </c:pt>
                <c:pt idx="328">
                  <c:v>0.47936507936507933</c:v>
                </c:pt>
                <c:pt idx="329">
                  <c:v>0.47777777777777775</c:v>
                </c:pt>
                <c:pt idx="330">
                  <c:v>0.47619047619047616</c:v>
                </c:pt>
                <c:pt idx="331">
                  <c:v>0.47460317460317458</c:v>
                </c:pt>
                <c:pt idx="332">
                  <c:v>0.473015873015873</c:v>
                </c:pt>
                <c:pt idx="333">
                  <c:v>0.47142857142857142</c:v>
                </c:pt>
                <c:pt idx="334">
                  <c:v>0.46984126984126984</c:v>
                </c:pt>
                <c:pt idx="335">
                  <c:v>0.46825396825396826</c:v>
                </c:pt>
                <c:pt idx="336">
                  <c:v>0.46666666666666667</c:v>
                </c:pt>
                <c:pt idx="337">
                  <c:v>0.46507936507936509</c:v>
                </c:pt>
                <c:pt idx="338">
                  <c:v>0.4634920634920634</c:v>
                </c:pt>
                <c:pt idx="339">
                  <c:v>0.46190476190476182</c:v>
                </c:pt>
                <c:pt idx="340">
                  <c:v>0.46031746031746024</c:v>
                </c:pt>
                <c:pt idx="341">
                  <c:v>0.45873015873015865</c:v>
                </c:pt>
                <c:pt idx="342">
                  <c:v>0.45714285714285707</c:v>
                </c:pt>
                <c:pt idx="343">
                  <c:v>0.45555555555555549</c:v>
                </c:pt>
                <c:pt idx="344">
                  <c:v>0.45396825396825391</c:v>
                </c:pt>
                <c:pt idx="345">
                  <c:v>0.45238095238095233</c:v>
                </c:pt>
                <c:pt idx="346">
                  <c:v>0.45079365079365075</c:v>
                </c:pt>
                <c:pt idx="347">
                  <c:v>0.44920634920634916</c:v>
                </c:pt>
                <c:pt idx="348">
                  <c:v>0.44761904761904758</c:v>
                </c:pt>
                <c:pt idx="349">
                  <c:v>0.446031746031746</c:v>
                </c:pt>
                <c:pt idx="350">
                  <c:v>0.44444444444444442</c:v>
                </c:pt>
                <c:pt idx="351">
                  <c:v>0.44285714285714284</c:v>
                </c:pt>
                <c:pt idx="352">
                  <c:v>0.44126984126984126</c:v>
                </c:pt>
                <c:pt idx="353">
                  <c:v>0.43968253968253967</c:v>
                </c:pt>
                <c:pt idx="354">
                  <c:v>0.43809523809523809</c:v>
                </c:pt>
                <c:pt idx="355">
                  <c:v>0.43650793650793651</c:v>
                </c:pt>
                <c:pt idx="356">
                  <c:v>0.43492063492063493</c:v>
                </c:pt>
                <c:pt idx="357">
                  <c:v>0.43333333333333335</c:v>
                </c:pt>
                <c:pt idx="358">
                  <c:v>0.43174603174603177</c:v>
                </c:pt>
                <c:pt idx="359">
                  <c:v>0.43015873015873018</c:v>
                </c:pt>
                <c:pt idx="360">
                  <c:v>0.4285714285714286</c:v>
                </c:pt>
                <c:pt idx="361">
                  <c:v>0.42698412698412702</c:v>
                </c:pt>
                <c:pt idx="362">
                  <c:v>0.42539682539682544</c:v>
                </c:pt>
                <c:pt idx="363">
                  <c:v>0.42380952380952386</c:v>
                </c:pt>
                <c:pt idx="364">
                  <c:v>0.42222222222222228</c:v>
                </c:pt>
                <c:pt idx="365">
                  <c:v>0.42063492063492069</c:v>
                </c:pt>
                <c:pt idx="366">
                  <c:v>0.41904761904761911</c:v>
                </c:pt>
                <c:pt idx="367">
                  <c:v>0.41746031746031753</c:v>
                </c:pt>
                <c:pt idx="368">
                  <c:v>0.41587301587301584</c:v>
                </c:pt>
                <c:pt idx="369">
                  <c:v>0.41428571428571426</c:v>
                </c:pt>
                <c:pt idx="370">
                  <c:v>0.41269841269841268</c:v>
                </c:pt>
                <c:pt idx="371">
                  <c:v>0.41111111111111109</c:v>
                </c:pt>
                <c:pt idx="372">
                  <c:v>0.40952380952380951</c:v>
                </c:pt>
                <c:pt idx="373">
                  <c:v>0.40793650793650793</c:v>
                </c:pt>
                <c:pt idx="374">
                  <c:v>0.40634920634920635</c:v>
                </c:pt>
                <c:pt idx="375">
                  <c:v>0.40476190476190477</c:v>
                </c:pt>
                <c:pt idx="376">
                  <c:v>0.40317460317460319</c:v>
                </c:pt>
                <c:pt idx="377">
                  <c:v>0.4015873015873016</c:v>
                </c:pt>
                <c:pt idx="378">
                  <c:v>0.4</c:v>
                </c:pt>
                <c:pt idx="379">
                  <c:v>0.39841269841269844</c:v>
                </c:pt>
                <c:pt idx="380">
                  <c:v>0.39682539682539686</c:v>
                </c:pt>
                <c:pt idx="381">
                  <c:v>0.39523809523809528</c:v>
                </c:pt>
                <c:pt idx="382">
                  <c:v>0.3936507936507937</c:v>
                </c:pt>
                <c:pt idx="383">
                  <c:v>0.392063492063492</c:v>
                </c:pt>
                <c:pt idx="384">
                  <c:v>0.39047619047619042</c:v>
                </c:pt>
                <c:pt idx="385">
                  <c:v>0.38888888888888884</c:v>
                </c:pt>
                <c:pt idx="386">
                  <c:v>0.38730158730158726</c:v>
                </c:pt>
                <c:pt idx="387">
                  <c:v>0.38571428571428568</c:v>
                </c:pt>
                <c:pt idx="388">
                  <c:v>0.38412698412698409</c:v>
                </c:pt>
                <c:pt idx="389">
                  <c:v>0.38253968253968251</c:v>
                </c:pt>
                <c:pt idx="390">
                  <c:v>0.38095238095238093</c:v>
                </c:pt>
                <c:pt idx="391">
                  <c:v>0.37936507936507935</c:v>
                </c:pt>
                <c:pt idx="392">
                  <c:v>0.37777777777777777</c:v>
                </c:pt>
                <c:pt idx="393">
                  <c:v>0.37619047619047619</c:v>
                </c:pt>
                <c:pt idx="394">
                  <c:v>0.3746031746031746</c:v>
                </c:pt>
                <c:pt idx="395">
                  <c:v>0.37301587301587302</c:v>
                </c:pt>
                <c:pt idx="396">
                  <c:v>0.37142857142857144</c:v>
                </c:pt>
                <c:pt idx="397">
                  <c:v>0.36984126984126986</c:v>
                </c:pt>
                <c:pt idx="398">
                  <c:v>0.36825396825396817</c:v>
                </c:pt>
                <c:pt idx="399">
                  <c:v>0.36666666666666659</c:v>
                </c:pt>
                <c:pt idx="400">
                  <c:v>0.365079365079365</c:v>
                </c:pt>
                <c:pt idx="401">
                  <c:v>0.36349206349206342</c:v>
                </c:pt>
                <c:pt idx="402">
                  <c:v>0.36190476190476184</c:v>
                </c:pt>
                <c:pt idx="403">
                  <c:v>0.36031746031746026</c:v>
                </c:pt>
                <c:pt idx="404">
                  <c:v>0.35873015873015868</c:v>
                </c:pt>
                <c:pt idx="405">
                  <c:v>0.3571428571428571</c:v>
                </c:pt>
                <c:pt idx="406">
                  <c:v>0.35555555555555551</c:v>
                </c:pt>
                <c:pt idx="407">
                  <c:v>0.35396825396825393</c:v>
                </c:pt>
                <c:pt idx="408">
                  <c:v>0.35238095238095235</c:v>
                </c:pt>
                <c:pt idx="409">
                  <c:v>0.35079365079365077</c:v>
                </c:pt>
                <c:pt idx="410">
                  <c:v>0.34920634920634919</c:v>
                </c:pt>
                <c:pt idx="411">
                  <c:v>0.34761904761904761</c:v>
                </c:pt>
                <c:pt idx="412">
                  <c:v>0.34603174603174602</c:v>
                </c:pt>
                <c:pt idx="413">
                  <c:v>0.34444444444444444</c:v>
                </c:pt>
                <c:pt idx="414">
                  <c:v>0.34285714285714286</c:v>
                </c:pt>
                <c:pt idx="415">
                  <c:v>0.34126984126984128</c:v>
                </c:pt>
                <c:pt idx="416">
                  <c:v>0.3396825396825397</c:v>
                </c:pt>
                <c:pt idx="417">
                  <c:v>0.33809523809523812</c:v>
                </c:pt>
                <c:pt idx="418">
                  <c:v>0.33650793650793653</c:v>
                </c:pt>
                <c:pt idx="419">
                  <c:v>0.33492063492063495</c:v>
                </c:pt>
                <c:pt idx="420">
                  <c:v>0.33333333333333337</c:v>
                </c:pt>
                <c:pt idx="421">
                  <c:v>0.33174603174603179</c:v>
                </c:pt>
                <c:pt idx="422">
                  <c:v>0.33015873015873021</c:v>
                </c:pt>
                <c:pt idx="423">
                  <c:v>0.32857142857142863</c:v>
                </c:pt>
                <c:pt idx="424">
                  <c:v>0.32698412698412704</c:v>
                </c:pt>
                <c:pt idx="425">
                  <c:v>0.32539682539682546</c:v>
                </c:pt>
                <c:pt idx="426">
                  <c:v>0.32380952380952388</c:v>
                </c:pt>
                <c:pt idx="427">
                  <c:v>0.3222222222222223</c:v>
                </c:pt>
                <c:pt idx="428">
                  <c:v>0.32063492063492061</c:v>
                </c:pt>
                <c:pt idx="429">
                  <c:v>0.31904761904761902</c:v>
                </c:pt>
                <c:pt idx="430">
                  <c:v>0.31746031746031744</c:v>
                </c:pt>
                <c:pt idx="431">
                  <c:v>0.31587301587301586</c:v>
                </c:pt>
                <c:pt idx="432">
                  <c:v>0.31428571428571428</c:v>
                </c:pt>
                <c:pt idx="433">
                  <c:v>0.3126984126984127</c:v>
                </c:pt>
                <c:pt idx="434">
                  <c:v>0.31111111111111112</c:v>
                </c:pt>
                <c:pt idx="435">
                  <c:v>0.30952380952380953</c:v>
                </c:pt>
                <c:pt idx="436">
                  <c:v>0.30793650793650795</c:v>
                </c:pt>
                <c:pt idx="437">
                  <c:v>0.30634920634920637</c:v>
                </c:pt>
                <c:pt idx="438">
                  <c:v>0.30476190476190479</c:v>
                </c:pt>
                <c:pt idx="439">
                  <c:v>0.30317460317460321</c:v>
                </c:pt>
                <c:pt idx="440">
                  <c:v>0.30158730158730163</c:v>
                </c:pt>
                <c:pt idx="441">
                  <c:v>0.30000000000000004</c:v>
                </c:pt>
                <c:pt idx="442">
                  <c:v>0.29841269841269846</c:v>
                </c:pt>
                <c:pt idx="443">
                  <c:v>0.29682539682539677</c:v>
                </c:pt>
                <c:pt idx="444">
                  <c:v>0.29523809523809519</c:v>
                </c:pt>
                <c:pt idx="445">
                  <c:v>0.29365079365079361</c:v>
                </c:pt>
                <c:pt idx="446">
                  <c:v>0.29206349206349203</c:v>
                </c:pt>
                <c:pt idx="447">
                  <c:v>0.29047619047619044</c:v>
                </c:pt>
                <c:pt idx="448">
                  <c:v>0.28888888888888886</c:v>
                </c:pt>
                <c:pt idx="449">
                  <c:v>0.28730158730158728</c:v>
                </c:pt>
                <c:pt idx="450">
                  <c:v>0.2857142857142857</c:v>
                </c:pt>
                <c:pt idx="451">
                  <c:v>0.28412698412698423</c:v>
                </c:pt>
                <c:pt idx="452">
                  <c:v>0.28253968253968254</c:v>
                </c:pt>
                <c:pt idx="453">
                  <c:v>0.28095238095238084</c:v>
                </c:pt>
                <c:pt idx="454">
                  <c:v>0.27936507936507937</c:v>
                </c:pt>
                <c:pt idx="455">
                  <c:v>0.2777777777777779</c:v>
                </c:pt>
                <c:pt idx="456">
                  <c:v>0.27619047619047621</c:v>
                </c:pt>
                <c:pt idx="457">
                  <c:v>0.27460317460317452</c:v>
                </c:pt>
                <c:pt idx="458">
                  <c:v>0.27301587301587305</c:v>
                </c:pt>
                <c:pt idx="459">
                  <c:v>0.27142857142857135</c:v>
                </c:pt>
                <c:pt idx="460">
                  <c:v>0.26984126984126977</c:v>
                </c:pt>
                <c:pt idx="461">
                  <c:v>0.26825396825396819</c:v>
                </c:pt>
                <c:pt idx="462">
                  <c:v>0.26666666666666672</c:v>
                </c:pt>
                <c:pt idx="463">
                  <c:v>0.26507936507936503</c:v>
                </c:pt>
                <c:pt idx="464">
                  <c:v>0.26349206349206344</c:v>
                </c:pt>
                <c:pt idx="465">
                  <c:v>0.26190476190476186</c:v>
                </c:pt>
                <c:pt idx="466">
                  <c:v>0.26031746031746039</c:v>
                </c:pt>
                <c:pt idx="467">
                  <c:v>0.2587301587301587</c:v>
                </c:pt>
                <c:pt idx="468">
                  <c:v>0.25714285714285712</c:v>
                </c:pt>
                <c:pt idx="469">
                  <c:v>0.25555555555555554</c:v>
                </c:pt>
                <c:pt idx="470">
                  <c:v>0.25396825396825407</c:v>
                </c:pt>
                <c:pt idx="471">
                  <c:v>0.25238095238095237</c:v>
                </c:pt>
                <c:pt idx="472">
                  <c:v>0.25079365079365079</c:v>
                </c:pt>
                <c:pt idx="473">
                  <c:v>0.24920634920634921</c:v>
                </c:pt>
                <c:pt idx="474">
                  <c:v>0.24761904761904763</c:v>
                </c:pt>
                <c:pt idx="475">
                  <c:v>0.24603174603174593</c:v>
                </c:pt>
                <c:pt idx="476">
                  <c:v>0.24444444444444446</c:v>
                </c:pt>
                <c:pt idx="477">
                  <c:v>0.24285714285714288</c:v>
                </c:pt>
                <c:pt idx="478">
                  <c:v>0.2412698412698413</c:v>
                </c:pt>
                <c:pt idx="479">
                  <c:v>0.23968253968253961</c:v>
                </c:pt>
                <c:pt idx="480">
                  <c:v>0.23809523809523814</c:v>
                </c:pt>
                <c:pt idx="481">
                  <c:v>0.23650793650793644</c:v>
                </c:pt>
                <c:pt idx="482">
                  <c:v>0.23492063492063497</c:v>
                </c:pt>
                <c:pt idx="483">
                  <c:v>0.23333333333333328</c:v>
                </c:pt>
                <c:pt idx="484">
                  <c:v>0.23174603174603181</c:v>
                </c:pt>
                <c:pt idx="485">
                  <c:v>0.23015873015873012</c:v>
                </c:pt>
                <c:pt idx="486">
                  <c:v>0.22857142857142865</c:v>
                </c:pt>
                <c:pt idx="487">
                  <c:v>0.22698412698412695</c:v>
                </c:pt>
                <c:pt idx="488">
                  <c:v>0.22539682539682548</c:v>
                </c:pt>
                <c:pt idx="489">
                  <c:v>0.22380952380952379</c:v>
                </c:pt>
                <c:pt idx="490">
                  <c:v>0.22222222222222232</c:v>
                </c:pt>
                <c:pt idx="491">
                  <c:v>0.22063492063492063</c:v>
                </c:pt>
                <c:pt idx="492">
                  <c:v>0.21904761904761916</c:v>
                </c:pt>
                <c:pt idx="493">
                  <c:v>0.21746031746031746</c:v>
                </c:pt>
                <c:pt idx="494">
                  <c:v>0.21587301587301599</c:v>
                </c:pt>
                <c:pt idx="495">
                  <c:v>0.2142857142857143</c:v>
                </c:pt>
                <c:pt idx="496">
                  <c:v>0.21269841269841261</c:v>
                </c:pt>
                <c:pt idx="497">
                  <c:v>0.21111111111111114</c:v>
                </c:pt>
                <c:pt idx="498">
                  <c:v>0.20952380952380945</c:v>
                </c:pt>
                <c:pt idx="499">
                  <c:v>0.20793650793650797</c:v>
                </c:pt>
                <c:pt idx="500">
                  <c:v>0.20634920634920628</c:v>
                </c:pt>
                <c:pt idx="501">
                  <c:v>0.20476190476190481</c:v>
                </c:pt>
                <c:pt idx="502">
                  <c:v>0.20317460317460312</c:v>
                </c:pt>
                <c:pt idx="503">
                  <c:v>0.20158730158730165</c:v>
                </c:pt>
                <c:pt idx="504">
                  <c:v>0.19999999999999996</c:v>
                </c:pt>
                <c:pt idx="505">
                  <c:v>0.19841269841269848</c:v>
                </c:pt>
                <c:pt idx="506">
                  <c:v>0.19682539682539679</c:v>
                </c:pt>
                <c:pt idx="507">
                  <c:v>0.19523809523809532</c:v>
                </c:pt>
                <c:pt idx="508">
                  <c:v>0.19365079365079363</c:v>
                </c:pt>
                <c:pt idx="509">
                  <c:v>0.19206349206349216</c:v>
                </c:pt>
                <c:pt idx="510">
                  <c:v>0.19047619047619047</c:v>
                </c:pt>
                <c:pt idx="511">
                  <c:v>0.18888888888888877</c:v>
                </c:pt>
                <c:pt idx="512">
                  <c:v>0.1873015873015873</c:v>
                </c:pt>
                <c:pt idx="513">
                  <c:v>0.18571428571428561</c:v>
                </c:pt>
                <c:pt idx="514">
                  <c:v>0.18412698412698414</c:v>
                </c:pt>
                <c:pt idx="515">
                  <c:v>0.18253968253968245</c:v>
                </c:pt>
                <c:pt idx="516">
                  <c:v>0.18095238095238098</c:v>
                </c:pt>
                <c:pt idx="517">
                  <c:v>0.17936507936507928</c:v>
                </c:pt>
                <c:pt idx="518">
                  <c:v>0.17777777777777781</c:v>
                </c:pt>
                <c:pt idx="519">
                  <c:v>0.17619047619047612</c:v>
                </c:pt>
                <c:pt idx="520">
                  <c:v>0.17460317460317465</c:v>
                </c:pt>
                <c:pt idx="521">
                  <c:v>0.17301587301587296</c:v>
                </c:pt>
                <c:pt idx="522">
                  <c:v>0.17142857142857149</c:v>
                </c:pt>
                <c:pt idx="523">
                  <c:v>0.16984126984126979</c:v>
                </c:pt>
                <c:pt idx="524">
                  <c:v>0.16825396825396832</c:v>
                </c:pt>
                <c:pt idx="525">
                  <c:v>0.16666666666666663</c:v>
                </c:pt>
                <c:pt idx="526">
                  <c:v>0.16507936507936505</c:v>
                </c:pt>
                <c:pt idx="527">
                  <c:v>0.16349206349206347</c:v>
                </c:pt>
                <c:pt idx="528">
                  <c:v>0.16190476190476188</c:v>
                </c:pt>
                <c:pt idx="529">
                  <c:v>0.1603174603174603</c:v>
                </c:pt>
                <c:pt idx="530">
                  <c:v>0.15873015873015872</c:v>
                </c:pt>
                <c:pt idx="531">
                  <c:v>0.15714285714285714</c:v>
                </c:pt>
                <c:pt idx="532">
                  <c:v>0.15555555555555556</c:v>
                </c:pt>
                <c:pt idx="533">
                  <c:v>0.15396825396825398</c:v>
                </c:pt>
                <c:pt idx="534">
                  <c:v>0.15238095238095239</c:v>
                </c:pt>
                <c:pt idx="535">
                  <c:v>0.15079365079365081</c:v>
                </c:pt>
                <c:pt idx="536">
                  <c:v>0.14920634920634923</c:v>
                </c:pt>
                <c:pt idx="537">
                  <c:v>0.14761904761904765</c:v>
                </c:pt>
                <c:pt idx="538">
                  <c:v>0.14603174603174607</c:v>
                </c:pt>
                <c:pt idx="539">
                  <c:v>0.14444444444444449</c:v>
                </c:pt>
                <c:pt idx="540">
                  <c:v>0.1428571428571429</c:v>
                </c:pt>
                <c:pt idx="541">
                  <c:v>0.14126984126984121</c:v>
                </c:pt>
                <c:pt idx="542">
                  <c:v>0.13968253968253974</c:v>
                </c:pt>
                <c:pt idx="543">
                  <c:v>0.13809523809523805</c:v>
                </c:pt>
                <c:pt idx="544">
                  <c:v>0.13650793650793658</c:v>
                </c:pt>
                <c:pt idx="545">
                  <c:v>0.13492063492063489</c:v>
                </c:pt>
                <c:pt idx="546">
                  <c:v>0.13333333333333341</c:v>
                </c:pt>
                <c:pt idx="547">
                  <c:v>0.13174603174603172</c:v>
                </c:pt>
                <c:pt idx="548">
                  <c:v>0.13015873015873025</c:v>
                </c:pt>
                <c:pt idx="549">
                  <c:v>0.12857142857142856</c:v>
                </c:pt>
                <c:pt idx="550">
                  <c:v>0.12698412698412709</c:v>
                </c:pt>
                <c:pt idx="551">
                  <c:v>0.1253968253968254</c:v>
                </c:pt>
                <c:pt idx="552">
                  <c:v>0.12380952380952392</c:v>
                </c:pt>
                <c:pt idx="553">
                  <c:v>0.12222222222222223</c:v>
                </c:pt>
                <c:pt idx="554">
                  <c:v>0.12063492063492076</c:v>
                </c:pt>
                <c:pt idx="555">
                  <c:v>0.11904761904761907</c:v>
                </c:pt>
                <c:pt idx="556">
                  <c:v>0.11746031746031738</c:v>
                </c:pt>
                <c:pt idx="557">
                  <c:v>0.11587301587301591</c:v>
                </c:pt>
                <c:pt idx="558">
                  <c:v>0.11428571428571421</c:v>
                </c:pt>
                <c:pt idx="559">
                  <c:v>0.11269841269841274</c:v>
                </c:pt>
                <c:pt idx="560">
                  <c:v>0.11111111111111105</c:v>
                </c:pt>
                <c:pt idx="561">
                  <c:v>0.10952380952380958</c:v>
                </c:pt>
                <c:pt idx="562">
                  <c:v>0.10793650793650789</c:v>
                </c:pt>
                <c:pt idx="563">
                  <c:v>0.10634920634920642</c:v>
                </c:pt>
                <c:pt idx="564">
                  <c:v>0.10476190476190472</c:v>
                </c:pt>
                <c:pt idx="565">
                  <c:v>0.10317460317460325</c:v>
                </c:pt>
                <c:pt idx="566">
                  <c:v>0.10158730158730156</c:v>
                </c:pt>
                <c:pt idx="567">
                  <c:v>0.10000000000000009</c:v>
                </c:pt>
                <c:pt idx="568">
                  <c:v>9.8412698412698396E-2</c:v>
                </c:pt>
                <c:pt idx="569">
                  <c:v>9.6825396825396925E-2</c:v>
                </c:pt>
                <c:pt idx="570">
                  <c:v>9.5238095238095233E-2</c:v>
                </c:pt>
                <c:pt idx="571">
                  <c:v>9.365079365079354E-2</c:v>
                </c:pt>
                <c:pt idx="572">
                  <c:v>9.2063492063492069E-2</c:v>
                </c:pt>
                <c:pt idx="573">
                  <c:v>9.0476190476190377E-2</c:v>
                </c:pt>
                <c:pt idx="574">
                  <c:v>8.8888888888888906E-2</c:v>
                </c:pt>
                <c:pt idx="575">
                  <c:v>8.7301587301587213E-2</c:v>
                </c:pt>
                <c:pt idx="576">
                  <c:v>8.5714285714285743E-2</c:v>
                </c:pt>
                <c:pt idx="577">
                  <c:v>8.412698412698405E-2</c:v>
                </c:pt>
                <c:pt idx="578">
                  <c:v>8.253968253968258E-2</c:v>
                </c:pt>
                <c:pt idx="579">
                  <c:v>8.0952380952380887E-2</c:v>
                </c:pt>
                <c:pt idx="580">
                  <c:v>7.9365079365079416E-2</c:v>
                </c:pt>
                <c:pt idx="581">
                  <c:v>7.7777777777777724E-2</c:v>
                </c:pt>
                <c:pt idx="582">
                  <c:v>7.6190476190476253E-2</c:v>
                </c:pt>
                <c:pt idx="583">
                  <c:v>7.460317460317456E-2</c:v>
                </c:pt>
                <c:pt idx="584">
                  <c:v>7.301587301587309E-2</c:v>
                </c:pt>
                <c:pt idx="585">
                  <c:v>7.1428571428571397E-2</c:v>
                </c:pt>
                <c:pt idx="586">
                  <c:v>6.9841269841269815E-2</c:v>
                </c:pt>
                <c:pt idx="587">
                  <c:v>6.8253968253968234E-2</c:v>
                </c:pt>
                <c:pt idx="588">
                  <c:v>6.6666666666666652E-2</c:v>
                </c:pt>
                <c:pt idx="589">
                  <c:v>6.507936507936507E-2</c:v>
                </c:pt>
                <c:pt idx="590">
                  <c:v>6.3492063492063489E-2</c:v>
                </c:pt>
                <c:pt idx="591">
                  <c:v>6.1904761904761907E-2</c:v>
                </c:pt>
                <c:pt idx="592">
                  <c:v>6.0317460317460325E-2</c:v>
                </c:pt>
                <c:pt idx="593">
                  <c:v>5.8730158730158744E-2</c:v>
                </c:pt>
                <c:pt idx="594">
                  <c:v>5.7142857142857162E-2</c:v>
                </c:pt>
                <c:pt idx="595">
                  <c:v>5.555555555555558E-2</c:v>
                </c:pt>
                <c:pt idx="596">
                  <c:v>5.3968253968253999E-2</c:v>
                </c:pt>
                <c:pt idx="597">
                  <c:v>5.2380952380952417E-2</c:v>
                </c:pt>
                <c:pt idx="598">
                  <c:v>5.0793650793650835E-2</c:v>
                </c:pt>
                <c:pt idx="599">
                  <c:v>4.9206349206349254E-2</c:v>
                </c:pt>
                <c:pt idx="600">
                  <c:v>4.7619047619047672E-2</c:v>
                </c:pt>
                <c:pt idx="601">
                  <c:v>4.6031746031745979E-2</c:v>
                </c:pt>
                <c:pt idx="602">
                  <c:v>4.4444444444444509E-2</c:v>
                </c:pt>
                <c:pt idx="603">
                  <c:v>4.2857142857142816E-2</c:v>
                </c:pt>
                <c:pt idx="604">
                  <c:v>4.1269841269841345E-2</c:v>
                </c:pt>
                <c:pt idx="605">
                  <c:v>3.9682539682539653E-2</c:v>
                </c:pt>
                <c:pt idx="606">
                  <c:v>3.8095238095238182E-2</c:v>
                </c:pt>
                <c:pt idx="607">
                  <c:v>3.6507936507936489E-2</c:v>
                </c:pt>
                <c:pt idx="608">
                  <c:v>3.4920634920635019E-2</c:v>
                </c:pt>
                <c:pt idx="609">
                  <c:v>3.3333333333333326E-2</c:v>
                </c:pt>
                <c:pt idx="610">
                  <c:v>3.1746031746031855E-2</c:v>
                </c:pt>
                <c:pt idx="611">
                  <c:v>3.0158730158730163E-2</c:v>
                </c:pt>
                <c:pt idx="612">
                  <c:v>2.8571428571428692E-2</c:v>
                </c:pt>
                <c:pt idx="613">
                  <c:v>2.6984126984126999E-2</c:v>
                </c:pt>
                <c:pt idx="614">
                  <c:v>2.5396825396825529E-2</c:v>
                </c:pt>
                <c:pt idx="615">
                  <c:v>2.3809523809523836E-2</c:v>
                </c:pt>
                <c:pt idx="616">
                  <c:v>2.2222222222222143E-2</c:v>
                </c:pt>
                <c:pt idx="617">
                  <c:v>2.0634920634920673E-2</c:v>
                </c:pt>
                <c:pt idx="618">
                  <c:v>1.904761904761898E-2</c:v>
                </c:pt>
                <c:pt idx="619">
                  <c:v>1.7460317460317509E-2</c:v>
                </c:pt>
                <c:pt idx="620">
                  <c:v>1.5873015873015817E-2</c:v>
                </c:pt>
                <c:pt idx="621">
                  <c:v>1.4285714285714346E-2</c:v>
                </c:pt>
                <c:pt idx="622">
                  <c:v>1.2698412698412653E-2</c:v>
                </c:pt>
                <c:pt idx="623">
                  <c:v>1.1111111111111183E-2</c:v>
                </c:pt>
                <c:pt idx="624">
                  <c:v>9.52380952380949E-3</c:v>
                </c:pt>
                <c:pt idx="625">
                  <c:v>7.9365079365080193E-3</c:v>
                </c:pt>
                <c:pt idx="626">
                  <c:v>6.3492063492063266E-3</c:v>
                </c:pt>
                <c:pt idx="627">
                  <c:v>4.761904761904856E-3</c:v>
                </c:pt>
                <c:pt idx="628">
                  <c:v>3.1746031746031633E-3</c:v>
                </c:pt>
                <c:pt idx="629">
                  <c:v>1.5873015873016927E-3</c:v>
                </c:pt>
                <c:pt idx="630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chemeClr val="bg1"/>
            </a:solidFill>
          </c:spPr>
          <c:val>
            <c:numRef>
              <c:f>[0]!Area1</c:f>
              <c:numCache>
                <c:formatCode>0.00</c:formatCode>
                <c:ptCount val="63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0.9979174234168785</c:v>
                </c:pt>
                <c:pt idx="5">
                  <c:v>0.9979174234168785</c:v>
                </c:pt>
                <c:pt idx="6">
                  <c:v>0.9979174234168785</c:v>
                </c:pt>
                <c:pt idx="7">
                  <c:v>0.99583484683375711</c:v>
                </c:pt>
                <c:pt idx="8">
                  <c:v>0.99583484683375711</c:v>
                </c:pt>
                <c:pt idx="9">
                  <c:v>0.99583484683375711</c:v>
                </c:pt>
                <c:pt idx="10">
                  <c:v>0.99583484683375711</c:v>
                </c:pt>
                <c:pt idx="11">
                  <c:v>0.99375227025063562</c:v>
                </c:pt>
                <c:pt idx="12">
                  <c:v>0.99375227025063562</c:v>
                </c:pt>
                <c:pt idx="13">
                  <c:v>0.99375227025063562</c:v>
                </c:pt>
                <c:pt idx="14">
                  <c:v>0.99166969366751423</c:v>
                </c:pt>
                <c:pt idx="15">
                  <c:v>0.99166969366751423</c:v>
                </c:pt>
                <c:pt idx="16">
                  <c:v>0.99166969366751423</c:v>
                </c:pt>
                <c:pt idx="17">
                  <c:v>0.99166969366751423</c:v>
                </c:pt>
                <c:pt idx="18">
                  <c:v>0.98958711708439273</c:v>
                </c:pt>
                <c:pt idx="19">
                  <c:v>0.98958711708439273</c:v>
                </c:pt>
                <c:pt idx="20">
                  <c:v>0.98958711708439273</c:v>
                </c:pt>
                <c:pt idx="21">
                  <c:v>0.98750454050127134</c:v>
                </c:pt>
                <c:pt idx="22">
                  <c:v>0.98750454050127134</c:v>
                </c:pt>
                <c:pt idx="23">
                  <c:v>0.98750454050127134</c:v>
                </c:pt>
                <c:pt idx="24">
                  <c:v>0.98750454050127134</c:v>
                </c:pt>
                <c:pt idx="25">
                  <c:v>0.98542196391814985</c:v>
                </c:pt>
                <c:pt idx="26">
                  <c:v>0.98542196391814985</c:v>
                </c:pt>
                <c:pt idx="27">
                  <c:v>0.98542196391814985</c:v>
                </c:pt>
                <c:pt idx="28">
                  <c:v>0.98333938733502846</c:v>
                </c:pt>
                <c:pt idx="29">
                  <c:v>0.98333938733502846</c:v>
                </c:pt>
                <c:pt idx="30">
                  <c:v>0.98333938733502846</c:v>
                </c:pt>
                <c:pt idx="31">
                  <c:v>0.98333938733502846</c:v>
                </c:pt>
                <c:pt idx="32">
                  <c:v>0.98125681075190696</c:v>
                </c:pt>
                <c:pt idx="33">
                  <c:v>0.98125681075190696</c:v>
                </c:pt>
                <c:pt idx="34">
                  <c:v>0.98125681075190696</c:v>
                </c:pt>
                <c:pt idx="35">
                  <c:v>0.97917423416878557</c:v>
                </c:pt>
                <c:pt idx="36">
                  <c:v>0.97917423416878557</c:v>
                </c:pt>
                <c:pt idx="37">
                  <c:v>0.97917423416878557</c:v>
                </c:pt>
                <c:pt idx="38">
                  <c:v>0.97917423416878557</c:v>
                </c:pt>
                <c:pt idx="39">
                  <c:v>0.97709165758566408</c:v>
                </c:pt>
                <c:pt idx="40">
                  <c:v>0.97709165758566408</c:v>
                </c:pt>
                <c:pt idx="41">
                  <c:v>0.97709165758566408</c:v>
                </c:pt>
                <c:pt idx="42">
                  <c:v>0.97500908100254269</c:v>
                </c:pt>
                <c:pt idx="43">
                  <c:v>0.97500908100254269</c:v>
                </c:pt>
                <c:pt idx="44">
                  <c:v>0.97500908100254269</c:v>
                </c:pt>
                <c:pt idx="45">
                  <c:v>0.97500908100254269</c:v>
                </c:pt>
                <c:pt idx="46">
                  <c:v>0.97292650441942119</c:v>
                </c:pt>
                <c:pt idx="47">
                  <c:v>0.97292650441942119</c:v>
                </c:pt>
                <c:pt idx="48">
                  <c:v>0.97292650441942119</c:v>
                </c:pt>
                <c:pt idx="49">
                  <c:v>0.9708439278362998</c:v>
                </c:pt>
                <c:pt idx="50">
                  <c:v>0.9708439278362998</c:v>
                </c:pt>
                <c:pt idx="51">
                  <c:v>0.9708439278362998</c:v>
                </c:pt>
                <c:pt idx="52">
                  <c:v>0.9708439278362998</c:v>
                </c:pt>
                <c:pt idx="53">
                  <c:v>0.9687613512531783</c:v>
                </c:pt>
                <c:pt idx="54">
                  <c:v>0.9687613512531783</c:v>
                </c:pt>
                <c:pt idx="55">
                  <c:v>0.9687613512531783</c:v>
                </c:pt>
                <c:pt idx="56">
                  <c:v>0.96667877467005692</c:v>
                </c:pt>
                <c:pt idx="57">
                  <c:v>0.96667877467005692</c:v>
                </c:pt>
                <c:pt idx="58">
                  <c:v>0.96667877467005692</c:v>
                </c:pt>
                <c:pt idx="59">
                  <c:v>0.96667877467005692</c:v>
                </c:pt>
                <c:pt idx="60">
                  <c:v>0.96459619808693542</c:v>
                </c:pt>
                <c:pt idx="61">
                  <c:v>0.96459619808693542</c:v>
                </c:pt>
                <c:pt idx="62">
                  <c:v>0.96459619808693542</c:v>
                </c:pt>
                <c:pt idx="63">
                  <c:v>0.96251362150381403</c:v>
                </c:pt>
                <c:pt idx="64">
                  <c:v>0.96251362150381403</c:v>
                </c:pt>
                <c:pt idx="65">
                  <c:v>0.96251362150381403</c:v>
                </c:pt>
                <c:pt idx="66">
                  <c:v>0.96251362150381403</c:v>
                </c:pt>
                <c:pt idx="67">
                  <c:v>0.96043104492069253</c:v>
                </c:pt>
                <c:pt idx="68">
                  <c:v>0.96043104492069253</c:v>
                </c:pt>
                <c:pt idx="69">
                  <c:v>0.96043104492069253</c:v>
                </c:pt>
                <c:pt idx="70">
                  <c:v>0.95834846833757115</c:v>
                </c:pt>
                <c:pt idx="71">
                  <c:v>0.95834846833757115</c:v>
                </c:pt>
                <c:pt idx="72">
                  <c:v>0.95834846833757115</c:v>
                </c:pt>
                <c:pt idx="73">
                  <c:v>0.95834846833757115</c:v>
                </c:pt>
                <c:pt idx="74">
                  <c:v>0.95626589175444965</c:v>
                </c:pt>
                <c:pt idx="75">
                  <c:v>0.95626589175444965</c:v>
                </c:pt>
                <c:pt idx="76">
                  <c:v>0.95626589175444965</c:v>
                </c:pt>
                <c:pt idx="77">
                  <c:v>0.95418331517132826</c:v>
                </c:pt>
                <c:pt idx="78">
                  <c:v>0.95418331517132826</c:v>
                </c:pt>
                <c:pt idx="79">
                  <c:v>0.95418331517132826</c:v>
                </c:pt>
                <c:pt idx="80">
                  <c:v>0.95418331517132826</c:v>
                </c:pt>
                <c:pt idx="81">
                  <c:v>0.95210073858820676</c:v>
                </c:pt>
                <c:pt idx="82">
                  <c:v>0.95210073858820676</c:v>
                </c:pt>
                <c:pt idx="83">
                  <c:v>0.95210073858820676</c:v>
                </c:pt>
                <c:pt idx="84">
                  <c:v>0.95001816200508538</c:v>
                </c:pt>
                <c:pt idx="85">
                  <c:v>0.95001816200508538</c:v>
                </c:pt>
                <c:pt idx="86">
                  <c:v>0.95001816200508538</c:v>
                </c:pt>
                <c:pt idx="87">
                  <c:v>0.95001816200508538</c:v>
                </c:pt>
                <c:pt idx="88">
                  <c:v>0.94793558542196388</c:v>
                </c:pt>
                <c:pt idx="89">
                  <c:v>0.94793558542196388</c:v>
                </c:pt>
                <c:pt idx="90">
                  <c:v>0.94793558542196388</c:v>
                </c:pt>
                <c:pt idx="91">
                  <c:v>0.94585300883884249</c:v>
                </c:pt>
                <c:pt idx="92">
                  <c:v>0.94585300883884249</c:v>
                </c:pt>
                <c:pt idx="93">
                  <c:v>0.94585300883884249</c:v>
                </c:pt>
                <c:pt idx="94">
                  <c:v>0.94585300883884249</c:v>
                </c:pt>
                <c:pt idx="95">
                  <c:v>0.94377043225572099</c:v>
                </c:pt>
                <c:pt idx="96">
                  <c:v>0.94377043225572099</c:v>
                </c:pt>
                <c:pt idx="97">
                  <c:v>0.94377043225572099</c:v>
                </c:pt>
                <c:pt idx="98">
                  <c:v>0.94168785567259961</c:v>
                </c:pt>
                <c:pt idx="99">
                  <c:v>0.94168785567259961</c:v>
                </c:pt>
                <c:pt idx="100">
                  <c:v>0.94168785567259961</c:v>
                </c:pt>
                <c:pt idx="101">
                  <c:v>0.94168785567259961</c:v>
                </c:pt>
                <c:pt idx="102">
                  <c:v>0.93960527908947811</c:v>
                </c:pt>
                <c:pt idx="103">
                  <c:v>0.93960527908947811</c:v>
                </c:pt>
                <c:pt idx="104">
                  <c:v>0.93960527908947811</c:v>
                </c:pt>
                <c:pt idx="105">
                  <c:v>0.93752270250635672</c:v>
                </c:pt>
                <c:pt idx="106">
                  <c:v>0.93752270250635672</c:v>
                </c:pt>
                <c:pt idx="107">
                  <c:v>0.93581547402833276</c:v>
                </c:pt>
                <c:pt idx="108">
                  <c:v>0.93581547402833276</c:v>
                </c:pt>
                <c:pt idx="109">
                  <c:v>0.9341082455503088</c:v>
                </c:pt>
                <c:pt idx="110">
                  <c:v>0.9341082455503088</c:v>
                </c:pt>
                <c:pt idx="111">
                  <c:v>0.93240101707228473</c:v>
                </c:pt>
                <c:pt idx="112">
                  <c:v>0.93240101707228473</c:v>
                </c:pt>
                <c:pt idx="113">
                  <c:v>0.93069378859426077</c:v>
                </c:pt>
                <c:pt idx="114">
                  <c:v>0.93069378859426077</c:v>
                </c:pt>
                <c:pt idx="115">
                  <c:v>0.92898656011623681</c:v>
                </c:pt>
                <c:pt idx="116">
                  <c:v>0.92898656011623681</c:v>
                </c:pt>
                <c:pt idx="117">
                  <c:v>0.92727933163821286</c:v>
                </c:pt>
                <c:pt idx="118">
                  <c:v>0.92727933163821286</c:v>
                </c:pt>
                <c:pt idx="119">
                  <c:v>0.9255721031601889</c:v>
                </c:pt>
                <c:pt idx="120">
                  <c:v>0.9255721031601889</c:v>
                </c:pt>
                <c:pt idx="121">
                  <c:v>0.92386487468216494</c:v>
                </c:pt>
                <c:pt idx="122">
                  <c:v>0.92386487468216494</c:v>
                </c:pt>
                <c:pt idx="123">
                  <c:v>0.92215764620414098</c:v>
                </c:pt>
                <c:pt idx="124">
                  <c:v>0.92215764620414098</c:v>
                </c:pt>
                <c:pt idx="125">
                  <c:v>0.92215764620414098</c:v>
                </c:pt>
                <c:pt idx="126">
                  <c:v>0.92045041772611702</c:v>
                </c:pt>
                <c:pt idx="127">
                  <c:v>0.92045041772611702</c:v>
                </c:pt>
                <c:pt idx="128">
                  <c:v>0.91874318924809295</c:v>
                </c:pt>
                <c:pt idx="129">
                  <c:v>0.91874318924809295</c:v>
                </c:pt>
                <c:pt idx="130">
                  <c:v>0.91703596077006899</c:v>
                </c:pt>
                <c:pt idx="131">
                  <c:v>0.91703596077006899</c:v>
                </c:pt>
                <c:pt idx="132">
                  <c:v>0.91532873229204503</c:v>
                </c:pt>
                <c:pt idx="133">
                  <c:v>0.91532873229204503</c:v>
                </c:pt>
                <c:pt idx="134">
                  <c:v>0.91362150381402107</c:v>
                </c:pt>
                <c:pt idx="135">
                  <c:v>0.91362150381402107</c:v>
                </c:pt>
                <c:pt idx="136">
                  <c:v>0.91191427533599712</c:v>
                </c:pt>
                <c:pt idx="137">
                  <c:v>0.91191427533599712</c:v>
                </c:pt>
                <c:pt idx="138">
                  <c:v>0.91020704685797316</c:v>
                </c:pt>
                <c:pt idx="139">
                  <c:v>0.91020704685797316</c:v>
                </c:pt>
                <c:pt idx="140">
                  <c:v>0.9084998183799492</c:v>
                </c:pt>
                <c:pt idx="141">
                  <c:v>0.9084998183799492</c:v>
                </c:pt>
                <c:pt idx="142">
                  <c:v>0.90679258990192513</c:v>
                </c:pt>
                <c:pt idx="143">
                  <c:v>0.90679258990192513</c:v>
                </c:pt>
                <c:pt idx="144">
                  <c:v>0.90508536142390117</c:v>
                </c:pt>
                <c:pt idx="145">
                  <c:v>0.90508536142390117</c:v>
                </c:pt>
                <c:pt idx="146">
                  <c:v>0.90337813294587721</c:v>
                </c:pt>
                <c:pt idx="147">
                  <c:v>0.90337813294587721</c:v>
                </c:pt>
                <c:pt idx="148">
                  <c:v>0.90167090446785325</c:v>
                </c:pt>
                <c:pt idx="149">
                  <c:v>0.90167090446785325</c:v>
                </c:pt>
                <c:pt idx="150">
                  <c:v>0.89996367598982929</c:v>
                </c:pt>
                <c:pt idx="151">
                  <c:v>0.89996367598982929</c:v>
                </c:pt>
                <c:pt idx="152">
                  <c:v>0.89825644751180533</c:v>
                </c:pt>
                <c:pt idx="153">
                  <c:v>0.89825644751180533</c:v>
                </c:pt>
                <c:pt idx="154">
                  <c:v>0.89654921903378137</c:v>
                </c:pt>
                <c:pt idx="155">
                  <c:v>0.89654921903378137</c:v>
                </c:pt>
                <c:pt idx="156">
                  <c:v>0.89484199055575742</c:v>
                </c:pt>
                <c:pt idx="157">
                  <c:v>0.89484199055575742</c:v>
                </c:pt>
                <c:pt idx="158">
                  <c:v>0.89313476207773335</c:v>
                </c:pt>
                <c:pt idx="159">
                  <c:v>0.89313476207773335</c:v>
                </c:pt>
                <c:pt idx="160">
                  <c:v>0.89142753359970939</c:v>
                </c:pt>
                <c:pt idx="161">
                  <c:v>0.89142753359970939</c:v>
                </c:pt>
                <c:pt idx="162">
                  <c:v>0.88972030512168543</c:v>
                </c:pt>
                <c:pt idx="163">
                  <c:v>0.88972030512168543</c:v>
                </c:pt>
                <c:pt idx="164">
                  <c:v>0.88801307664366147</c:v>
                </c:pt>
                <c:pt idx="165">
                  <c:v>0.88801307664366147</c:v>
                </c:pt>
                <c:pt idx="166">
                  <c:v>0.88630584816563751</c:v>
                </c:pt>
                <c:pt idx="167">
                  <c:v>0.88630584816563751</c:v>
                </c:pt>
                <c:pt idx="168">
                  <c:v>0.8852040198571256</c:v>
                </c:pt>
                <c:pt idx="169">
                  <c:v>0.8852040198571256</c:v>
                </c:pt>
                <c:pt idx="170">
                  <c:v>0.8852040198571256</c:v>
                </c:pt>
                <c:pt idx="171">
                  <c:v>0.88410219154861358</c:v>
                </c:pt>
                <c:pt idx="172">
                  <c:v>0.88410219154861358</c:v>
                </c:pt>
                <c:pt idx="173">
                  <c:v>0.88300036324010167</c:v>
                </c:pt>
                <c:pt idx="174">
                  <c:v>0.88300036324010167</c:v>
                </c:pt>
                <c:pt idx="175">
                  <c:v>0.88189853493158976</c:v>
                </c:pt>
                <c:pt idx="176">
                  <c:v>0.88189853493158976</c:v>
                </c:pt>
                <c:pt idx="177">
                  <c:v>0.88079670662307785</c:v>
                </c:pt>
                <c:pt idx="178">
                  <c:v>0.88079670662307785</c:v>
                </c:pt>
                <c:pt idx="179">
                  <c:v>0.87969487831456594</c:v>
                </c:pt>
                <c:pt idx="180">
                  <c:v>0.87969487831456594</c:v>
                </c:pt>
                <c:pt idx="181">
                  <c:v>0.87859305000605403</c:v>
                </c:pt>
                <c:pt idx="182">
                  <c:v>0.87859305000605403</c:v>
                </c:pt>
                <c:pt idx="183">
                  <c:v>0.87749122169754212</c:v>
                </c:pt>
                <c:pt idx="184">
                  <c:v>0.87749122169754212</c:v>
                </c:pt>
                <c:pt idx="185">
                  <c:v>0.8763893933890301</c:v>
                </c:pt>
                <c:pt idx="186">
                  <c:v>0.8763893933890301</c:v>
                </c:pt>
                <c:pt idx="187">
                  <c:v>0.87528756508051819</c:v>
                </c:pt>
                <c:pt idx="188">
                  <c:v>0.87528756508051819</c:v>
                </c:pt>
                <c:pt idx="189">
                  <c:v>0.87418573677200628</c:v>
                </c:pt>
                <c:pt idx="190">
                  <c:v>0.87418573677200628</c:v>
                </c:pt>
                <c:pt idx="191">
                  <c:v>0.87308390846349437</c:v>
                </c:pt>
                <c:pt idx="192">
                  <c:v>0.87308390846349437</c:v>
                </c:pt>
                <c:pt idx="193">
                  <c:v>0.87198208015498246</c:v>
                </c:pt>
                <c:pt idx="194">
                  <c:v>0.87198208015498246</c:v>
                </c:pt>
                <c:pt idx="195">
                  <c:v>0.87088025184647055</c:v>
                </c:pt>
                <c:pt idx="196">
                  <c:v>0.87088025184647055</c:v>
                </c:pt>
                <c:pt idx="197">
                  <c:v>0.86977842353795864</c:v>
                </c:pt>
                <c:pt idx="198">
                  <c:v>0.86977842353795864</c:v>
                </c:pt>
                <c:pt idx="199">
                  <c:v>0.86867659522944662</c:v>
                </c:pt>
                <c:pt idx="200">
                  <c:v>0.86867659522944662</c:v>
                </c:pt>
                <c:pt idx="201">
                  <c:v>0.86757476692093471</c:v>
                </c:pt>
                <c:pt idx="202">
                  <c:v>0.86757476692093471</c:v>
                </c:pt>
                <c:pt idx="203">
                  <c:v>0.8664729386124228</c:v>
                </c:pt>
                <c:pt idx="204">
                  <c:v>0.8664729386124228</c:v>
                </c:pt>
                <c:pt idx="205">
                  <c:v>0.8653711103039109</c:v>
                </c:pt>
                <c:pt idx="206">
                  <c:v>0.8653711103039109</c:v>
                </c:pt>
                <c:pt idx="207">
                  <c:v>0.86426928199539899</c:v>
                </c:pt>
                <c:pt idx="208">
                  <c:v>0.86426928199539899</c:v>
                </c:pt>
                <c:pt idx="209">
                  <c:v>0.86316745368688708</c:v>
                </c:pt>
                <c:pt idx="210">
                  <c:v>0.86316745368688708</c:v>
                </c:pt>
                <c:pt idx="211">
                  <c:v>0.86206562537837517</c:v>
                </c:pt>
                <c:pt idx="212">
                  <c:v>0.86206562537837517</c:v>
                </c:pt>
                <c:pt idx="213">
                  <c:v>0.86096379706986315</c:v>
                </c:pt>
                <c:pt idx="214">
                  <c:v>0.86096379706986315</c:v>
                </c:pt>
                <c:pt idx="215">
                  <c:v>0.85986196876135135</c:v>
                </c:pt>
                <c:pt idx="216">
                  <c:v>0.85986196876135135</c:v>
                </c:pt>
                <c:pt idx="217">
                  <c:v>0.85876014045283933</c:v>
                </c:pt>
                <c:pt idx="218">
                  <c:v>0.85876014045283933</c:v>
                </c:pt>
                <c:pt idx="219">
                  <c:v>0.85765831214432742</c:v>
                </c:pt>
                <c:pt idx="220">
                  <c:v>0.85765831214432742</c:v>
                </c:pt>
                <c:pt idx="221">
                  <c:v>0.85655648383581551</c:v>
                </c:pt>
                <c:pt idx="222">
                  <c:v>0.85655648383581551</c:v>
                </c:pt>
                <c:pt idx="223">
                  <c:v>0.8554546555273036</c:v>
                </c:pt>
                <c:pt idx="224">
                  <c:v>0.8554546555273036</c:v>
                </c:pt>
                <c:pt idx="225">
                  <c:v>0.85435282721879169</c:v>
                </c:pt>
                <c:pt idx="226">
                  <c:v>0.85435282721879169</c:v>
                </c:pt>
                <c:pt idx="227">
                  <c:v>0.85325099891027967</c:v>
                </c:pt>
                <c:pt idx="228">
                  <c:v>0.85325099891027967</c:v>
                </c:pt>
                <c:pt idx="229">
                  <c:v>0.85220971061871897</c:v>
                </c:pt>
                <c:pt idx="230">
                  <c:v>0.85220971061871897</c:v>
                </c:pt>
                <c:pt idx="231">
                  <c:v>0.85116842232715828</c:v>
                </c:pt>
                <c:pt idx="232">
                  <c:v>0.85012713403559759</c:v>
                </c:pt>
                <c:pt idx="233">
                  <c:v>0.85012713403559759</c:v>
                </c:pt>
                <c:pt idx="234">
                  <c:v>0.84908584574403689</c:v>
                </c:pt>
                <c:pt idx="235">
                  <c:v>0.84908584574403689</c:v>
                </c:pt>
                <c:pt idx="236">
                  <c:v>0.8480445574524762</c:v>
                </c:pt>
                <c:pt idx="237">
                  <c:v>0.8480445574524762</c:v>
                </c:pt>
                <c:pt idx="238">
                  <c:v>0.8470032691609154</c:v>
                </c:pt>
                <c:pt idx="239">
                  <c:v>0.8459619808693547</c:v>
                </c:pt>
                <c:pt idx="240">
                  <c:v>0.8459619808693547</c:v>
                </c:pt>
                <c:pt idx="241">
                  <c:v>0.8449206925777939</c:v>
                </c:pt>
                <c:pt idx="242">
                  <c:v>0.8449206925777939</c:v>
                </c:pt>
                <c:pt idx="243">
                  <c:v>0.8438794042862332</c:v>
                </c:pt>
                <c:pt idx="244">
                  <c:v>0.8438794042862332</c:v>
                </c:pt>
                <c:pt idx="245">
                  <c:v>0.84283811599467251</c:v>
                </c:pt>
                <c:pt idx="246">
                  <c:v>0.84179682770311182</c:v>
                </c:pt>
                <c:pt idx="247">
                  <c:v>0.84179682770311182</c:v>
                </c:pt>
                <c:pt idx="248">
                  <c:v>0.84075553941155112</c:v>
                </c:pt>
                <c:pt idx="249">
                  <c:v>0.84075553941155112</c:v>
                </c:pt>
                <c:pt idx="250">
                  <c:v>0.83971425111999032</c:v>
                </c:pt>
                <c:pt idx="251">
                  <c:v>0.83971425111999032</c:v>
                </c:pt>
                <c:pt idx="252">
                  <c:v>0.83867296282842962</c:v>
                </c:pt>
                <c:pt idx="253">
                  <c:v>0.83763167453686893</c:v>
                </c:pt>
                <c:pt idx="254">
                  <c:v>0.83763167453686893</c:v>
                </c:pt>
                <c:pt idx="255">
                  <c:v>0.83659038624530813</c:v>
                </c:pt>
                <c:pt idx="256">
                  <c:v>0.83659038624530813</c:v>
                </c:pt>
                <c:pt idx="257">
                  <c:v>0.83554909795374743</c:v>
                </c:pt>
                <c:pt idx="258">
                  <c:v>0.83554909795374743</c:v>
                </c:pt>
                <c:pt idx="259">
                  <c:v>0.83450780966218674</c:v>
                </c:pt>
                <c:pt idx="260">
                  <c:v>0.83346652137062605</c:v>
                </c:pt>
                <c:pt idx="261">
                  <c:v>0.83346652137062605</c:v>
                </c:pt>
                <c:pt idx="262">
                  <c:v>0.83242523307906535</c:v>
                </c:pt>
                <c:pt idx="263">
                  <c:v>0.83242523307906535</c:v>
                </c:pt>
                <c:pt idx="264">
                  <c:v>0.83138394478750455</c:v>
                </c:pt>
                <c:pt idx="265">
                  <c:v>0.83138394478750455</c:v>
                </c:pt>
                <c:pt idx="266">
                  <c:v>0.83034265649594385</c:v>
                </c:pt>
                <c:pt idx="267">
                  <c:v>0.82930136820438316</c:v>
                </c:pt>
                <c:pt idx="268">
                  <c:v>0.82930136820438316</c:v>
                </c:pt>
                <c:pt idx="269">
                  <c:v>0.82826007991282236</c:v>
                </c:pt>
                <c:pt idx="270">
                  <c:v>0.82826007991282236</c:v>
                </c:pt>
                <c:pt idx="271">
                  <c:v>0.82721879162126166</c:v>
                </c:pt>
                <c:pt idx="272">
                  <c:v>0.82721879162126166</c:v>
                </c:pt>
                <c:pt idx="273">
                  <c:v>0.82617750332970097</c:v>
                </c:pt>
                <c:pt idx="274">
                  <c:v>0.82513621503814027</c:v>
                </c:pt>
                <c:pt idx="275">
                  <c:v>0.82513621503814027</c:v>
                </c:pt>
                <c:pt idx="276">
                  <c:v>0.82409492674657958</c:v>
                </c:pt>
                <c:pt idx="277">
                  <c:v>0.82409492674657958</c:v>
                </c:pt>
                <c:pt idx="278">
                  <c:v>0.82305363845501878</c:v>
                </c:pt>
                <c:pt idx="279">
                  <c:v>0.82305363845501878</c:v>
                </c:pt>
                <c:pt idx="280">
                  <c:v>0.82201235016345808</c:v>
                </c:pt>
                <c:pt idx="281">
                  <c:v>0.82013560963797072</c:v>
                </c:pt>
                <c:pt idx="282">
                  <c:v>0.82013560963797072</c:v>
                </c:pt>
                <c:pt idx="283">
                  <c:v>0.81825886911248347</c:v>
                </c:pt>
                <c:pt idx="284">
                  <c:v>0.81825886911248347</c:v>
                </c:pt>
                <c:pt idx="285">
                  <c:v>0.8163821285869961</c:v>
                </c:pt>
                <c:pt idx="286">
                  <c:v>0.81450538806150863</c:v>
                </c:pt>
                <c:pt idx="287">
                  <c:v>0.81450538806150863</c:v>
                </c:pt>
                <c:pt idx="288">
                  <c:v>0.81262864753602138</c:v>
                </c:pt>
                <c:pt idx="289">
                  <c:v>0.81262864753602138</c:v>
                </c:pt>
                <c:pt idx="290">
                  <c:v>0.81075190701053401</c:v>
                </c:pt>
                <c:pt idx="291">
                  <c:v>0.80887516648504665</c:v>
                </c:pt>
                <c:pt idx="292">
                  <c:v>0.80887516648504665</c:v>
                </c:pt>
                <c:pt idx="293">
                  <c:v>0.80699842595955928</c:v>
                </c:pt>
                <c:pt idx="294">
                  <c:v>0.80699842595955928</c:v>
                </c:pt>
                <c:pt idx="295">
                  <c:v>0.80512168543407192</c:v>
                </c:pt>
                <c:pt idx="296">
                  <c:v>0.80512168543407192</c:v>
                </c:pt>
                <c:pt idx="297">
                  <c:v>0.80324494490858456</c:v>
                </c:pt>
                <c:pt idx="298">
                  <c:v>0.8013682043830973</c:v>
                </c:pt>
                <c:pt idx="299">
                  <c:v>0.8013682043830973</c:v>
                </c:pt>
                <c:pt idx="300">
                  <c:v>0.79949146385760983</c:v>
                </c:pt>
                <c:pt idx="301">
                  <c:v>0.79949146385760983</c:v>
                </c:pt>
                <c:pt idx="302">
                  <c:v>0.79761472333212258</c:v>
                </c:pt>
                <c:pt idx="303">
                  <c:v>0.79573798280663521</c:v>
                </c:pt>
                <c:pt idx="304">
                  <c:v>0.79573798280663521</c:v>
                </c:pt>
                <c:pt idx="305">
                  <c:v>0.79386124228114785</c:v>
                </c:pt>
                <c:pt idx="306">
                  <c:v>0.79386124228114785</c:v>
                </c:pt>
                <c:pt idx="307">
                  <c:v>0.7919845017556606</c:v>
                </c:pt>
                <c:pt idx="308">
                  <c:v>0.79010776123017323</c:v>
                </c:pt>
                <c:pt idx="309">
                  <c:v>0.79010776123017323</c:v>
                </c:pt>
                <c:pt idx="310">
                  <c:v>0.78823102070468587</c:v>
                </c:pt>
                <c:pt idx="311">
                  <c:v>0.78823102070468587</c:v>
                </c:pt>
                <c:pt idx="312">
                  <c:v>0.78635428017919851</c:v>
                </c:pt>
                <c:pt idx="313">
                  <c:v>0.78635428017919851</c:v>
                </c:pt>
                <c:pt idx="314">
                  <c:v>0.78447753965371114</c:v>
                </c:pt>
                <c:pt idx="315">
                  <c:v>0.78260079912822378</c:v>
                </c:pt>
                <c:pt idx="316">
                  <c:v>0.78260079912822378</c:v>
                </c:pt>
                <c:pt idx="317">
                  <c:v>0.78072405860273641</c:v>
                </c:pt>
                <c:pt idx="318">
                  <c:v>0.78072405860273641</c:v>
                </c:pt>
                <c:pt idx="319">
                  <c:v>0.77884731807724905</c:v>
                </c:pt>
                <c:pt idx="320">
                  <c:v>0.7769705775517618</c:v>
                </c:pt>
                <c:pt idx="321">
                  <c:v>0.7769705775517618</c:v>
                </c:pt>
                <c:pt idx="322">
                  <c:v>0.77509383702627443</c:v>
                </c:pt>
                <c:pt idx="323">
                  <c:v>0.77509383702627443</c:v>
                </c:pt>
                <c:pt idx="324">
                  <c:v>0.77321709650078707</c:v>
                </c:pt>
                <c:pt idx="325">
                  <c:v>0.77134035597529971</c:v>
                </c:pt>
                <c:pt idx="326">
                  <c:v>0.77134035597529971</c:v>
                </c:pt>
                <c:pt idx="327">
                  <c:v>0.76946361544981234</c:v>
                </c:pt>
                <c:pt idx="328">
                  <c:v>0.76946361544981234</c:v>
                </c:pt>
                <c:pt idx="329">
                  <c:v>0.76758687492432509</c:v>
                </c:pt>
                <c:pt idx="330">
                  <c:v>0.76758687492432509</c:v>
                </c:pt>
                <c:pt idx="331">
                  <c:v>0.76571013439883773</c:v>
                </c:pt>
                <c:pt idx="332">
                  <c:v>0.76371231383944793</c:v>
                </c:pt>
                <c:pt idx="333">
                  <c:v>0.76371231383944793</c:v>
                </c:pt>
                <c:pt idx="334">
                  <c:v>0.76171449328005814</c:v>
                </c:pt>
                <c:pt idx="335">
                  <c:v>0.75971667272066845</c:v>
                </c:pt>
                <c:pt idx="336">
                  <c:v>0.75971667272066845</c:v>
                </c:pt>
                <c:pt idx="337">
                  <c:v>0.75771885216127866</c:v>
                </c:pt>
                <c:pt idx="338">
                  <c:v>0.75572103160188886</c:v>
                </c:pt>
                <c:pt idx="339">
                  <c:v>0.75572103160188886</c:v>
                </c:pt>
                <c:pt idx="340">
                  <c:v>0.75372321104249917</c:v>
                </c:pt>
                <c:pt idx="341">
                  <c:v>0.75172539048310938</c:v>
                </c:pt>
                <c:pt idx="342">
                  <c:v>0.75172539048310938</c:v>
                </c:pt>
                <c:pt idx="343">
                  <c:v>0.74972756992371958</c:v>
                </c:pt>
                <c:pt idx="344">
                  <c:v>0.74972756992371958</c:v>
                </c:pt>
                <c:pt idx="345">
                  <c:v>0.74772974936432979</c:v>
                </c:pt>
                <c:pt idx="346">
                  <c:v>0.7457319288049401</c:v>
                </c:pt>
                <c:pt idx="347">
                  <c:v>0.7457319288049401</c:v>
                </c:pt>
                <c:pt idx="348">
                  <c:v>0.74373410824555042</c:v>
                </c:pt>
                <c:pt idx="349">
                  <c:v>0.74173628768616062</c:v>
                </c:pt>
                <c:pt idx="350">
                  <c:v>0.74173628768616062</c:v>
                </c:pt>
                <c:pt idx="351">
                  <c:v>0.73973846712677083</c:v>
                </c:pt>
                <c:pt idx="352">
                  <c:v>0.73774064656738103</c:v>
                </c:pt>
                <c:pt idx="353">
                  <c:v>0.73774064656738103</c:v>
                </c:pt>
                <c:pt idx="354">
                  <c:v>0.73574282600799135</c:v>
                </c:pt>
                <c:pt idx="355">
                  <c:v>0.73374500544860155</c:v>
                </c:pt>
                <c:pt idx="356">
                  <c:v>0.73374500544860155</c:v>
                </c:pt>
                <c:pt idx="357">
                  <c:v>0.73174718488921187</c:v>
                </c:pt>
                <c:pt idx="358">
                  <c:v>0.72974936432982207</c:v>
                </c:pt>
                <c:pt idx="359">
                  <c:v>0.72974936432982207</c:v>
                </c:pt>
                <c:pt idx="360">
                  <c:v>0.72775154377043227</c:v>
                </c:pt>
                <c:pt idx="361">
                  <c:v>0.72775154377043227</c:v>
                </c:pt>
                <c:pt idx="362">
                  <c:v>0.72575372321104248</c:v>
                </c:pt>
                <c:pt idx="363">
                  <c:v>0.72375590265165268</c:v>
                </c:pt>
                <c:pt idx="364">
                  <c:v>0.72375590265165268</c:v>
                </c:pt>
                <c:pt idx="365">
                  <c:v>0.721758082092263</c:v>
                </c:pt>
                <c:pt idx="366">
                  <c:v>0.71976026153287331</c:v>
                </c:pt>
                <c:pt idx="367">
                  <c:v>0.71976026153287331</c:v>
                </c:pt>
                <c:pt idx="368">
                  <c:v>0.71776244097348352</c:v>
                </c:pt>
                <c:pt idx="369">
                  <c:v>0.71576462041409372</c:v>
                </c:pt>
                <c:pt idx="370">
                  <c:v>0.71576462041409372</c:v>
                </c:pt>
                <c:pt idx="371">
                  <c:v>0.71376679985470393</c:v>
                </c:pt>
                <c:pt idx="372">
                  <c:v>0.71176897929531413</c:v>
                </c:pt>
                <c:pt idx="373">
                  <c:v>0.71176897929531413</c:v>
                </c:pt>
                <c:pt idx="374">
                  <c:v>0.70977115873592445</c:v>
                </c:pt>
                <c:pt idx="375">
                  <c:v>0.70777333817653476</c:v>
                </c:pt>
                <c:pt idx="376">
                  <c:v>0.70777333817653476</c:v>
                </c:pt>
                <c:pt idx="377">
                  <c:v>0.70577551761714497</c:v>
                </c:pt>
                <c:pt idx="378">
                  <c:v>0.70400774912216979</c:v>
                </c:pt>
                <c:pt idx="379">
                  <c:v>0.70400774912216979</c:v>
                </c:pt>
                <c:pt idx="380">
                  <c:v>0.70223998062719462</c:v>
                </c:pt>
                <c:pt idx="381">
                  <c:v>0.70223998062719462</c:v>
                </c:pt>
                <c:pt idx="382">
                  <c:v>0.70047221213221944</c:v>
                </c:pt>
                <c:pt idx="383">
                  <c:v>0.69870444363724427</c:v>
                </c:pt>
                <c:pt idx="384">
                  <c:v>0.69870444363724427</c:v>
                </c:pt>
                <c:pt idx="385">
                  <c:v>0.69693667514226909</c:v>
                </c:pt>
                <c:pt idx="386">
                  <c:v>0.69516890664729392</c:v>
                </c:pt>
                <c:pt idx="387">
                  <c:v>0.69516890664729392</c:v>
                </c:pt>
                <c:pt idx="388">
                  <c:v>0.69340113815231874</c:v>
                </c:pt>
                <c:pt idx="389">
                  <c:v>0.69163336965734357</c:v>
                </c:pt>
                <c:pt idx="390">
                  <c:v>0.69163336965734357</c:v>
                </c:pt>
                <c:pt idx="391">
                  <c:v>0.68986560116236839</c:v>
                </c:pt>
                <c:pt idx="392">
                  <c:v>0.68809783266739322</c:v>
                </c:pt>
                <c:pt idx="393">
                  <c:v>0.68809783266739322</c:v>
                </c:pt>
                <c:pt idx="394">
                  <c:v>0.68633006417241804</c:v>
                </c:pt>
                <c:pt idx="395">
                  <c:v>0.68456229567744276</c:v>
                </c:pt>
                <c:pt idx="396">
                  <c:v>0.68456229567744276</c:v>
                </c:pt>
                <c:pt idx="397">
                  <c:v>0.68279452718246758</c:v>
                </c:pt>
                <c:pt idx="398">
                  <c:v>0.68102675868749252</c:v>
                </c:pt>
                <c:pt idx="399">
                  <c:v>0.68102675868749252</c:v>
                </c:pt>
                <c:pt idx="400">
                  <c:v>0.67925899019251723</c:v>
                </c:pt>
                <c:pt idx="401">
                  <c:v>0.67749122169754217</c:v>
                </c:pt>
                <c:pt idx="402">
                  <c:v>0.67749122169754217</c:v>
                </c:pt>
                <c:pt idx="403">
                  <c:v>0.67572345320256688</c:v>
                </c:pt>
                <c:pt idx="404">
                  <c:v>0.67395568470759182</c:v>
                </c:pt>
                <c:pt idx="405">
                  <c:v>0.67395568470759182</c:v>
                </c:pt>
                <c:pt idx="406">
                  <c:v>0.67218791621261653</c:v>
                </c:pt>
                <c:pt idx="407">
                  <c:v>0.67042014771764136</c:v>
                </c:pt>
                <c:pt idx="408">
                  <c:v>0.67042014771764136</c:v>
                </c:pt>
                <c:pt idx="409">
                  <c:v>0.66865237922266618</c:v>
                </c:pt>
                <c:pt idx="410">
                  <c:v>0.66688461072769112</c:v>
                </c:pt>
                <c:pt idx="411">
                  <c:v>0.66688461072769112</c:v>
                </c:pt>
                <c:pt idx="412">
                  <c:v>0.66511684223271583</c:v>
                </c:pt>
                <c:pt idx="413">
                  <c:v>0.66334907373774077</c:v>
                </c:pt>
                <c:pt idx="414">
                  <c:v>0.66334907373774077</c:v>
                </c:pt>
                <c:pt idx="415">
                  <c:v>0.66158130524276548</c:v>
                </c:pt>
                <c:pt idx="416">
                  <c:v>0.65981353674779031</c:v>
                </c:pt>
                <c:pt idx="417">
                  <c:v>0.65981353674779031</c:v>
                </c:pt>
                <c:pt idx="418">
                  <c:v>0.65804576825281513</c:v>
                </c:pt>
                <c:pt idx="419">
                  <c:v>0.65804576825281513</c:v>
                </c:pt>
                <c:pt idx="420">
                  <c:v>0.65627799975783996</c:v>
                </c:pt>
                <c:pt idx="421">
                  <c:v>0.65451023126286478</c:v>
                </c:pt>
                <c:pt idx="422">
                  <c:v>0.65451023126286478</c:v>
                </c:pt>
                <c:pt idx="423">
                  <c:v>0.65274246276788961</c:v>
                </c:pt>
                <c:pt idx="424">
                  <c:v>0.65161641845259721</c:v>
                </c:pt>
                <c:pt idx="425">
                  <c:v>0.65049037413730482</c:v>
                </c:pt>
                <c:pt idx="426">
                  <c:v>0.65049037413730482</c:v>
                </c:pt>
                <c:pt idx="427">
                  <c:v>0.64936432982201242</c:v>
                </c:pt>
                <c:pt idx="428">
                  <c:v>0.64823828550672002</c:v>
                </c:pt>
                <c:pt idx="429">
                  <c:v>0.64823828550672002</c:v>
                </c:pt>
                <c:pt idx="430">
                  <c:v>0.64711224119142752</c:v>
                </c:pt>
                <c:pt idx="431">
                  <c:v>0.64598619687613512</c:v>
                </c:pt>
                <c:pt idx="432">
                  <c:v>0.64486015256084273</c:v>
                </c:pt>
                <c:pt idx="433">
                  <c:v>0.64486015256084273</c:v>
                </c:pt>
                <c:pt idx="434">
                  <c:v>0.64373410824555033</c:v>
                </c:pt>
                <c:pt idx="435">
                  <c:v>0.64260806393025782</c:v>
                </c:pt>
                <c:pt idx="436">
                  <c:v>0.64260806393025782</c:v>
                </c:pt>
                <c:pt idx="437">
                  <c:v>0.64148201961496554</c:v>
                </c:pt>
                <c:pt idx="438">
                  <c:v>0.64035597529967303</c:v>
                </c:pt>
                <c:pt idx="439">
                  <c:v>0.63922993098438075</c:v>
                </c:pt>
                <c:pt idx="440">
                  <c:v>0.63922993098438075</c:v>
                </c:pt>
                <c:pt idx="441">
                  <c:v>0.63810388666908824</c:v>
                </c:pt>
                <c:pt idx="442">
                  <c:v>0.63697784235379584</c:v>
                </c:pt>
                <c:pt idx="443">
                  <c:v>0.63697784235379584</c:v>
                </c:pt>
                <c:pt idx="444">
                  <c:v>0.63585179803850345</c:v>
                </c:pt>
                <c:pt idx="445">
                  <c:v>0.63472575372321105</c:v>
                </c:pt>
                <c:pt idx="446">
                  <c:v>0.63359970940791865</c:v>
                </c:pt>
                <c:pt idx="447">
                  <c:v>0.63359970940791865</c:v>
                </c:pt>
                <c:pt idx="448">
                  <c:v>0.63247366509262626</c:v>
                </c:pt>
                <c:pt idx="449">
                  <c:v>0.63134762077733386</c:v>
                </c:pt>
                <c:pt idx="450">
                  <c:v>0.63134762077733386</c:v>
                </c:pt>
                <c:pt idx="451">
                  <c:v>0.63022157646204136</c:v>
                </c:pt>
                <c:pt idx="452">
                  <c:v>0.62909553214674907</c:v>
                </c:pt>
                <c:pt idx="453">
                  <c:v>0.62796948783145656</c:v>
                </c:pt>
                <c:pt idx="454">
                  <c:v>0.62796948783145656</c:v>
                </c:pt>
                <c:pt idx="455">
                  <c:v>0.62684344351616428</c:v>
                </c:pt>
                <c:pt idx="456">
                  <c:v>0.62571739920087177</c:v>
                </c:pt>
                <c:pt idx="457">
                  <c:v>0.62571739920087177</c:v>
                </c:pt>
                <c:pt idx="458">
                  <c:v>0.62459135488557949</c:v>
                </c:pt>
                <c:pt idx="459">
                  <c:v>0.62346531057028698</c:v>
                </c:pt>
                <c:pt idx="460">
                  <c:v>0.62346531057028698</c:v>
                </c:pt>
                <c:pt idx="461">
                  <c:v>0.62233926625499458</c:v>
                </c:pt>
                <c:pt idx="462">
                  <c:v>0.62121322193970219</c:v>
                </c:pt>
                <c:pt idx="463">
                  <c:v>0.62008717762440979</c:v>
                </c:pt>
                <c:pt idx="464">
                  <c:v>0.62008717762440979</c:v>
                </c:pt>
                <c:pt idx="465">
                  <c:v>0.6189611333091174</c:v>
                </c:pt>
                <c:pt idx="466">
                  <c:v>0.61719336481414222</c:v>
                </c:pt>
                <c:pt idx="467">
                  <c:v>0.61542559631916705</c:v>
                </c:pt>
                <c:pt idx="468">
                  <c:v>0.61542559631916705</c:v>
                </c:pt>
                <c:pt idx="469">
                  <c:v>0.61365782782419187</c:v>
                </c:pt>
                <c:pt idx="470">
                  <c:v>0.6118900593292167</c:v>
                </c:pt>
                <c:pt idx="471">
                  <c:v>0.61012229083424152</c:v>
                </c:pt>
                <c:pt idx="472">
                  <c:v>0.61012229083424152</c:v>
                </c:pt>
                <c:pt idx="473">
                  <c:v>0.60835452233926635</c:v>
                </c:pt>
                <c:pt idx="474">
                  <c:v>0.60658675384429117</c:v>
                </c:pt>
                <c:pt idx="475">
                  <c:v>0.60481898534931589</c:v>
                </c:pt>
                <c:pt idx="476">
                  <c:v>0.60305121685434071</c:v>
                </c:pt>
                <c:pt idx="477">
                  <c:v>0.60305121685434071</c:v>
                </c:pt>
                <c:pt idx="478">
                  <c:v>0.60128344835936554</c:v>
                </c:pt>
                <c:pt idx="479">
                  <c:v>0.59951567986439036</c:v>
                </c:pt>
                <c:pt idx="480">
                  <c:v>0.59774791136941519</c:v>
                </c:pt>
                <c:pt idx="481">
                  <c:v>0.59774791136941519</c:v>
                </c:pt>
                <c:pt idx="482">
                  <c:v>0.59598014287444001</c:v>
                </c:pt>
                <c:pt idx="483">
                  <c:v>0.59421237437946484</c:v>
                </c:pt>
                <c:pt idx="484">
                  <c:v>0.59244460588448966</c:v>
                </c:pt>
                <c:pt idx="485">
                  <c:v>0.59067683738951449</c:v>
                </c:pt>
                <c:pt idx="486">
                  <c:v>0.59067683738951449</c:v>
                </c:pt>
                <c:pt idx="487">
                  <c:v>0.58890906889453931</c:v>
                </c:pt>
                <c:pt idx="488">
                  <c:v>0.58714130039956414</c:v>
                </c:pt>
                <c:pt idx="489">
                  <c:v>0.58537353190458896</c:v>
                </c:pt>
                <c:pt idx="490">
                  <c:v>0.58537353190458896</c:v>
                </c:pt>
                <c:pt idx="491">
                  <c:v>0.58360576340961379</c:v>
                </c:pt>
                <c:pt idx="492">
                  <c:v>0.58183799491463861</c:v>
                </c:pt>
                <c:pt idx="493">
                  <c:v>0.58007022641966344</c:v>
                </c:pt>
                <c:pt idx="494">
                  <c:v>0.58007022641966344</c:v>
                </c:pt>
                <c:pt idx="495">
                  <c:v>0.57830245792468826</c:v>
                </c:pt>
                <c:pt idx="496">
                  <c:v>0.57653468942971298</c:v>
                </c:pt>
                <c:pt idx="497">
                  <c:v>0.57476692093473791</c:v>
                </c:pt>
                <c:pt idx="498">
                  <c:v>0.57299915243976263</c:v>
                </c:pt>
                <c:pt idx="499">
                  <c:v>0.57299915243976263</c:v>
                </c:pt>
                <c:pt idx="500">
                  <c:v>0.57123138394478756</c:v>
                </c:pt>
                <c:pt idx="501">
                  <c:v>0.56946361544981228</c:v>
                </c:pt>
                <c:pt idx="502">
                  <c:v>0.56769584695483721</c:v>
                </c:pt>
                <c:pt idx="503">
                  <c:v>0.56769584695483721</c:v>
                </c:pt>
                <c:pt idx="504">
                  <c:v>0.56489889817169159</c:v>
                </c:pt>
                <c:pt idx="505">
                  <c:v>0.56386971788352103</c:v>
                </c:pt>
                <c:pt idx="506">
                  <c:v>0.56181135730718013</c:v>
                </c:pt>
                <c:pt idx="507">
                  <c:v>0.56078217701900956</c:v>
                </c:pt>
                <c:pt idx="508">
                  <c:v>0.55872381644266866</c:v>
                </c:pt>
                <c:pt idx="509">
                  <c:v>0.5576946361544981</c:v>
                </c:pt>
                <c:pt idx="510">
                  <c:v>0.5556362755781572</c:v>
                </c:pt>
                <c:pt idx="511">
                  <c:v>0.55460709528998664</c:v>
                </c:pt>
                <c:pt idx="512">
                  <c:v>0.55254873471364574</c:v>
                </c:pt>
                <c:pt idx="513">
                  <c:v>0.55151955442547529</c:v>
                </c:pt>
                <c:pt idx="514">
                  <c:v>0.55049037413730484</c:v>
                </c:pt>
                <c:pt idx="515">
                  <c:v>0.54843201356096383</c:v>
                </c:pt>
                <c:pt idx="516">
                  <c:v>0.54740283327279338</c:v>
                </c:pt>
                <c:pt idx="517">
                  <c:v>0.54534447269645248</c:v>
                </c:pt>
                <c:pt idx="518">
                  <c:v>0.54431529240828191</c:v>
                </c:pt>
                <c:pt idx="519">
                  <c:v>0.5422569318319409</c:v>
                </c:pt>
                <c:pt idx="520">
                  <c:v>0.54122775154377045</c:v>
                </c:pt>
                <c:pt idx="521">
                  <c:v>0.53916939096742955</c:v>
                </c:pt>
                <c:pt idx="522">
                  <c:v>0.53814021067925899</c:v>
                </c:pt>
                <c:pt idx="523">
                  <c:v>0.53608185010291809</c:v>
                </c:pt>
                <c:pt idx="524">
                  <c:v>0.53505266981474753</c:v>
                </c:pt>
                <c:pt idx="525">
                  <c:v>0.5325342051095775</c:v>
                </c:pt>
                <c:pt idx="526">
                  <c:v>0.53001574040440735</c:v>
                </c:pt>
                <c:pt idx="527">
                  <c:v>0.52749727569923732</c:v>
                </c:pt>
                <c:pt idx="528">
                  <c:v>0.52623804334665225</c:v>
                </c:pt>
                <c:pt idx="529">
                  <c:v>0.52371957864148211</c:v>
                </c:pt>
                <c:pt idx="530">
                  <c:v>0.52120111393631197</c:v>
                </c:pt>
                <c:pt idx="531">
                  <c:v>0.51868264923114182</c:v>
                </c:pt>
                <c:pt idx="532">
                  <c:v>0.51742341687855675</c:v>
                </c:pt>
                <c:pt idx="533">
                  <c:v>0.51490495217338661</c:v>
                </c:pt>
                <c:pt idx="534">
                  <c:v>0.51238648746821658</c:v>
                </c:pt>
                <c:pt idx="535">
                  <c:v>0.50986802276304644</c:v>
                </c:pt>
                <c:pt idx="536">
                  <c:v>0.50860879041046136</c:v>
                </c:pt>
                <c:pt idx="537">
                  <c:v>0.50609032570529122</c:v>
                </c:pt>
                <c:pt idx="538">
                  <c:v>0.50357186100012108</c:v>
                </c:pt>
                <c:pt idx="539">
                  <c:v>0.50105339629495105</c:v>
                </c:pt>
                <c:pt idx="540">
                  <c:v>0.49979416394236598</c:v>
                </c:pt>
                <c:pt idx="541">
                  <c:v>0.49727569923719583</c:v>
                </c:pt>
                <c:pt idx="542">
                  <c:v>0.49383702627436743</c:v>
                </c:pt>
                <c:pt idx="543">
                  <c:v>0.49039835331153903</c:v>
                </c:pt>
                <c:pt idx="544">
                  <c:v>0.48695968034871062</c:v>
                </c:pt>
                <c:pt idx="545">
                  <c:v>0.48524034386729642</c:v>
                </c:pt>
                <c:pt idx="546">
                  <c:v>0.4818016709044679</c:v>
                </c:pt>
                <c:pt idx="547">
                  <c:v>0.4783629979416395</c:v>
                </c:pt>
                <c:pt idx="548">
                  <c:v>0.4749243249788111</c:v>
                </c:pt>
                <c:pt idx="549">
                  <c:v>0.47148565201598269</c:v>
                </c:pt>
                <c:pt idx="550">
                  <c:v>0.46804697905315418</c:v>
                </c:pt>
                <c:pt idx="551">
                  <c:v>0.46460830609032577</c:v>
                </c:pt>
                <c:pt idx="552">
                  <c:v>0.46288896960891157</c:v>
                </c:pt>
                <c:pt idx="553">
                  <c:v>0.45945029664608317</c:v>
                </c:pt>
                <c:pt idx="554">
                  <c:v>0.45601162368325476</c:v>
                </c:pt>
                <c:pt idx="555">
                  <c:v>0.45257295072042625</c:v>
                </c:pt>
                <c:pt idx="556">
                  <c:v>0.44913427775759784</c:v>
                </c:pt>
                <c:pt idx="557">
                  <c:v>0.44569560479476944</c:v>
                </c:pt>
                <c:pt idx="558">
                  <c:v>0.44242644387940444</c:v>
                </c:pt>
                <c:pt idx="559">
                  <c:v>0.44079186342172183</c:v>
                </c:pt>
                <c:pt idx="560">
                  <c:v>0.43752270250635683</c:v>
                </c:pt>
                <c:pt idx="561">
                  <c:v>0.43425354159099172</c:v>
                </c:pt>
                <c:pt idx="562">
                  <c:v>0.43098438067562661</c:v>
                </c:pt>
                <c:pt idx="563">
                  <c:v>0.42771521976026161</c:v>
                </c:pt>
                <c:pt idx="564">
                  <c:v>0.4244460588448965</c:v>
                </c:pt>
                <c:pt idx="565">
                  <c:v>0.4211768979295315</c:v>
                </c:pt>
                <c:pt idx="566">
                  <c:v>0.4179077370141665</c:v>
                </c:pt>
                <c:pt idx="567">
                  <c:v>0.41627315655648389</c:v>
                </c:pt>
                <c:pt idx="568">
                  <c:v>0.41300399564111889</c:v>
                </c:pt>
                <c:pt idx="569">
                  <c:v>0.40973483472575389</c:v>
                </c:pt>
                <c:pt idx="570">
                  <c:v>0.40646567381038867</c:v>
                </c:pt>
                <c:pt idx="571">
                  <c:v>0.40319651289502367</c:v>
                </c:pt>
                <c:pt idx="572">
                  <c:v>0.39992735197965856</c:v>
                </c:pt>
                <c:pt idx="573">
                  <c:v>0.39665819106429356</c:v>
                </c:pt>
                <c:pt idx="574">
                  <c:v>0.39387335028453818</c:v>
                </c:pt>
                <c:pt idx="575">
                  <c:v>0.39108850950478269</c:v>
                </c:pt>
                <c:pt idx="576">
                  <c:v>0.38830366872502731</c:v>
                </c:pt>
                <c:pt idx="577">
                  <c:v>0.38412640755539418</c:v>
                </c:pt>
                <c:pt idx="578">
                  <c:v>0.38134156677563869</c:v>
                </c:pt>
                <c:pt idx="579">
                  <c:v>0.3785567259958833</c:v>
                </c:pt>
                <c:pt idx="580">
                  <c:v>0.37577188521612792</c:v>
                </c:pt>
                <c:pt idx="581">
                  <c:v>0.37298704443637254</c:v>
                </c:pt>
                <c:pt idx="582">
                  <c:v>0.37020220365661705</c:v>
                </c:pt>
                <c:pt idx="583">
                  <c:v>0.36602494248698403</c:v>
                </c:pt>
                <c:pt idx="584">
                  <c:v>0.36324010170722842</c:v>
                </c:pt>
                <c:pt idx="585">
                  <c:v>0.36045526092747315</c:v>
                </c:pt>
                <c:pt idx="586">
                  <c:v>0.35767042014771766</c:v>
                </c:pt>
                <c:pt idx="587">
                  <c:v>0.3531178108729871</c:v>
                </c:pt>
                <c:pt idx="588">
                  <c:v>0.34958227388303675</c:v>
                </c:pt>
                <c:pt idx="589">
                  <c:v>0.3460467368930864</c:v>
                </c:pt>
                <c:pt idx="590">
                  <c:v>0.34074343140816077</c:v>
                </c:pt>
                <c:pt idx="591">
                  <c:v>0.33720789441821042</c:v>
                </c:pt>
                <c:pt idx="592">
                  <c:v>0.33367235742826007</c:v>
                </c:pt>
                <c:pt idx="593">
                  <c:v>0.32836905194333466</c:v>
                </c:pt>
                <c:pt idx="594">
                  <c:v>0.32483351495338431</c:v>
                </c:pt>
                <c:pt idx="595">
                  <c:v>0.32129797796343385</c:v>
                </c:pt>
                <c:pt idx="596">
                  <c:v>0.31599467247850843</c:v>
                </c:pt>
                <c:pt idx="597">
                  <c:v>0.31245913548855797</c:v>
                </c:pt>
                <c:pt idx="598">
                  <c:v>0.30715583000363245</c:v>
                </c:pt>
                <c:pt idx="599">
                  <c:v>0.3036202930136821</c:v>
                </c:pt>
                <c:pt idx="600">
                  <c:v>0.2987770916575857</c:v>
                </c:pt>
                <c:pt idx="601">
                  <c:v>0.29416394236590404</c:v>
                </c:pt>
                <c:pt idx="602">
                  <c:v>0.28801307664366149</c:v>
                </c:pt>
                <c:pt idx="603">
                  <c:v>0.28339992735197983</c:v>
                </c:pt>
                <c:pt idx="604">
                  <c:v>0.27878677806029795</c:v>
                </c:pt>
                <c:pt idx="605">
                  <c:v>0.27417362876861606</c:v>
                </c:pt>
                <c:pt idx="606">
                  <c:v>0.26802276304637362</c:v>
                </c:pt>
                <c:pt idx="607">
                  <c:v>0.26340961375469174</c:v>
                </c:pt>
                <c:pt idx="608">
                  <c:v>0.25879646446301008</c:v>
                </c:pt>
                <c:pt idx="609">
                  <c:v>0.25339629495096261</c:v>
                </c:pt>
                <c:pt idx="610">
                  <c:v>0.24758445332364687</c:v>
                </c:pt>
                <c:pt idx="611">
                  <c:v>0.24177261169633135</c:v>
                </c:pt>
                <c:pt idx="612">
                  <c:v>0.23479840174355249</c:v>
                </c:pt>
                <c:pt idx="613">
                  <c:v>0.22898656011623686</c:v>
                </c:pt>
                <c:pt idx="614">
                  <c:v>0.22317471848892123</c:v>
                </c:pt>
                <c:pt idx="615">
                  <c:v>0.21503814021067924</c:v>
                </c:pt>
                <c:pt idx="616">
                  <c:v>0.20535173749848668</c:v>
                </c:pt>
                <c:pt idx="617">
                  <c:v>0.19372805424385531</c:v>
                </c:pt>
                <c:pt idx="618">
                  <c:v>0.18404165153166252</c:v>
                </c:pt>
                <c:pt idx="619">
                  <c:v>0.17435524881946973</c:v>
                </c:pt>
                <c:pt idx="620">
                  <c:v>0.16273156556483848</c:v>
                </c:pt>
                <c:pt idx="621">
                  <c:v>0.15056302215764628</c:v>
                </c:pt>
                <c:pt idx="622">
                  <c:v>0.13596077006901575</c:v>
                </c:pt>
                <c:pt idx="623">
                  <c:v>0.12379222666182343</c:v>
                </c:pt>
                <c:pt idx="624">
                  <c:v>0.11162368325463135</c:v>
                </c:pt>
                <c:pt idx="625">
                  <c:v>9.7021431166000927E-2</c:v>
                </c:pt>
                <c:pt idx="626">
                  <c:v>8.4877103765589101E-2</c:v>
                </c:pt>
                <c:pt idx="627">
                  <c:v>7.2769100375348228E-2</c:v>
                </c:pt>
                <c:pt idx="628">
                  <c:v>6.1871897324131342E-2</c:v>
                </c:pt>
                <c:pt idx="629">
                  <c:v>4.0937159462404615E-2</c:v>
                </c:pt>
                <c:pt idx="6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49120"/>
        <c:axId val="379750656"/>
      </c:areaChart>
      <c:scatterChart>
        <c:scatterStyle val="lineMarker"/>
        <c:varyColors val="0"/>
        <c:ser>
          <c:idx val="1"/>
          <c:order val="0"/>
          <c:spPr>
            <a:ln w="2540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marker>
              <c:symbol val="none"/>
            </c:marker>
            <c:bubble3D val="0"/>
            <c:spPr>
              <a:ln w="25400">
                <a:solidFill>
                  <a:srgbClr val="C00000"/>
                </a:solidFill>
                <a:prstDash val="solid"/>
              </a:ln>
            </c:spPr>
          </c:dPt>
          <c:dLbls>
            <c:dLbl>
              <c:idx val="0"/>
              <c:layout/>
              <c:tx>
                <c:strRef>
                  <c:f>pcia!$F$2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pcia!$F$3</c:f>
                  <c:strCache>
                    <c:ptCount val="1"/>
                    <c:pt idx="0">
                      <c:v>Lombardia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pcia!$F$4</c:f>
                  <c:strCache>
                    <c:ptCount val="1"/>
                    <c:pt idx="0">
                      <c:v>Lazio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pcia!$F$5</c:f>
                  <c:strCache>
                    <c:ptCount val="1"/>
                    <c:pt idx="0">
                      <c:v>Campania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pcia!$F$6</c:f>
                  <c:strCache>
                    <c:ptCount val="1"/>
                    <c:pt idx="0">
                      <c:v>Sicilia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pcia!$F$7</c:f>
                  <c:strCache>
                    <c:ptCount val="1"/>
                    <c:pt idx="0">
                      <c:v>Veneto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pcia!$F$8</c:f>
                  <c:strCache>
                    <c:ptCount val="1"/>
                    <c:pt idx="0">
                      <c:v>Emilia-Romagna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pcia!$F$9</c:f>
                  <c:strCache>
                    <c:ptCount val="1"/>
                    <c:pt idx="0">
                      <c:v>Piemonte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pcia!$F$10</c:f>
                  <c:strCache>
                    <c:ptCount val="1"/>
                    <c:pt idx="0">
                      <c:v>Puglia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pcia!$F$11</c:f>
                  <c:strCache>
                    <c:ptCount val="1"/>
                    <c:pt idx="0">
                      <c:v>Toscana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pcia!$F$12</c:f>
                  <c:strCache>
                    <c:ptCount val="1"/>
                    <c:pt idx="0">
                      <c:v>Calabria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pcia!$F$13</c:f>
                  <c:strCache>
                    <c:ptCount val="1"/>
                    <c:pt idx="0">
                      <c:v>Sardegna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pcia!$F$14</c:f>
                  <c:strCache>
                    <c:ptCount val="1"/>
                    <c:pt idx="0">
                      <c:v>Liguria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pcia!$F$15</c:f>
                  <c:strCache>
                    <c:ptCount val="1"/>
                    <c:pt idx="0">
                      <c:v>Marche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pcia!$F$16</c:f>
                  <c:strCache>
                    <c:ptCount val="1"/>
                    <c:pt idx="0">
                      <c:v>Abruzzo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pcia!$F$17</c:f>
                  <c:strCache>
                    <c:ptCount val="1"/>
                    <c:pt idx="0">
                      <c:v>Friuli-Venezia Giulia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pcia!$F$18</c:f>
                  <c:strCache>
                    <c:ptCount val="1"/>
                    <c:pt idx="0">
                      <c:v>Umbria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pcia!$F$19</c:f>
                  <c:strCache>
                    <c:ptCount val="1"/>
                    <c:pt idx="0">
                      <c:v>Basilicata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pcia!$F$20</c:f>
                  <c:strCache>
                    <c:ptCount val="1"/>
                    <c:pt idx="0">
                      <c:v>Trento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pcia!$F$21</c:f>
                  <c:strCache>
                    <c:ptCount val="1"/>
                    <c:pt idx="0">
                      <c:v>Bolzano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pcia!$F$22</c:f>
                  <c:strCache>
                    <c:ptCount val="1"/>
                    <c:pt idx="0">
                      <c:v>Molise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pcia!$F$23</c:f>
                  <c:strCache>
                    <c:ptCount val="1"/>
                    <c:pt idx="0">
                      <c:v>Valle d'Aosta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pcia!$G$2:$G$23</c:f>
              <c:numCache>
                <c:formatCode>0.000</c:formatCode>
                <c:ptCount val="22"/>
                <c:pt idx="0">
                  <c:v>0</c:v>
                </c:pt>
                <c:pt idx="1">
                  <c:v>0.16593251901623593</c:v>
                </c:pt>
                <c:pt idx="2">
                  <c:v>0.26342434548735749</c:v>
                </c:pt>
                <c:pt idx="3">
                  <c:v>0.3597616016394955</c:v>
                </c:pt>
                <c:pt idx="4">
                  <c:v>0.4428743462338362</c:v>
                </c:pt>
                <c:pt idx="5">
                  <c:v>0.52397082116282279</c:v>
                </c:pt>
                <c:pt idx="6">
                  <c:v>0.59758749644306608</c:v>
                </c:pt>
                <c:pt idx="7">
                  <c:v>0.66993500906430214</c:v>
                </c:pt>
                <c:pt idx="8">
                  <c:v>0.73686583055646837</c:v>
                </c:pt>
                <c:pt idx="9">
                  <c:v>0.79865026393024818</c:v>
                </c:pt>
                <c:pt idx="10">
                  <c:v>0.83100076775710496</c:v>
                </c:pt>
                <c:pt idx="11">
                  <c:v>0.85825056498851371</c:v>
                </c:pt>
                <c:pt idx="12">
                  <c:v>0.88399260743007091</c:v>
                </c:pt>
                <c:pt idx="13">
                  <c:v>0.90931754764191841</c:v>
                </c:pt>
                <c:pt idx="14">
                  <c:v>0.93106208482700048</c:v>
                </c:pt>
                <c:pt idx="15">
                  <c:v>0.95115894585826899</c:v>
                </c:pt>
                <c:pt idx="16">
                  <c:v>0.96578496918514267</c:v>
                </c:pt>
                <c:pt idx="17">
                  <c:v>0.97516130430122372</c:v>
                </c:pt>
                <c:pt idx="18">
                  <c:v>0.98408760284315322</c:v>
                </c:pt>
                <c:pt idx="19">
                  <c:v>0.99281305479056414</c:v>
                </c:pt>
                <c:pt idx="20">
                  <c:v>0.99791346378651424</c:v>
                </c:pt>
                <c:pt idx="21">
                  <c:v>1</c:v>
                </c:pt>
              </c:numCache>
            </c:numRef>
          </c:xVal>
          <c:yVal>
            <c:numRef>
              <c:f>pcia!$H$2:$H$23</c:f>
              <c:numCache>
                <c:formatCode>0.000</c:formatCode>
                <c:ptCount val="22"/>
                <c:pt idx="0">
                  <c:v>0</c:v>
                </c:pt>
                <c:pt idx="1">
                  <c:v>6.2477297493643294E-2</c:v>
                </c:pt>
                <c:pt idx="2">
                  <c:v>0.1136941518343625</c:v>
                </c:pt>
                <c:pt idx="3">
                  <c:v>0.14674900108972028</c:v>
                </c:pt>
                <c:pt idx="4">
                  <c:v>0.17798764983654192</c:v>
                </c:pt>
                <c:pt idx="5">
                  <c:v>0.23428986560116233</c:v>
                </c:pt>
                <c:pt idx="6">
                  <c:v>0.29422448238285503</c:v>
                </c:pt>
                <c:pt idx="7">
                  <c:v>0.34725753723211039</c:v>
                </c:pt>
                <c:pt idx="8">
                  <c:v>0.38103886669088266</c:v>
                </c:pt>
                <c:pt idx="9">
                  <c:v>0.43407192154013802</c:v>
                </c:pt>
                <c:pt idx="10">
                  <c:v>0.46494733018525242</c:v>
                </c:pt>
                <c:pt idx="11">
                  <c:v>0.50272430076280417</c:v>
                </c:pt>
                <c:pt idx="12">
                  <c:v>0.55430439520523056</c:v>
                </c:pt>
                <c:pt idx="13">
                  <c:v>0.60334180893570644</c:v>
                </c:pt>
                <c:pt idx="14">
                  <c:v>0.64511442063203772</c:v>
                </c:pt>
                <c:pt idx="15">
                  <c:v>0.69814747548129308</c:v>
                </c:pt>
                <c:pt idx="16">
                  <c:v>0.74427896839811114</c:v>
                </c:pt>
                <c:pt idx="17">
                  <c:v>0.77915001816200502</c:v>
                </c:pt>
                <c:pt idx="18">
                  <c:v>0.83726843443516152</c:v>
                </c:pt>
                <c:pt idx="19">
                  <c:v>0.9102796948783145</c:v>
                </c:pt>
                <c:pt idx="20">
                  <c:v>0.94660370504903735</c:v>
                </c:pt>
                <c:pt idx="21">
                  <c:v>0.99999999999999989</c:v>
                </c:pt>
              </c:numCache>
            </c:numRef>
          </c:yVal>
          <c:smooth val="0"/>
        </c:ser>
        <c:ser>
          <c:idx val="0"/>
          <c:order val="3"/>
          <c:spPr>
            <a:ln w="12700"/>
          </c:spPr>
          <c:marker>
            <c:symbol val="none"/>
          </c:marker>
          <c:xVal>
            <c:numRef>
              <c:f>pcia!$J$2:$J$3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pcia!$K$2:$K$3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40928"/>
        <c:axId val="379742848"/>
      </c:scatterChart>
      <c:valAx>
        <c:axId val="37974092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pcia!$C$1</c:f>
              <c:strCache>
                <c:ptCount val="1"/>
                <c:pt idx="0">
                  <c:v>popolazione</c:v>
                </c:pt>
              </c:strCache>
            </c:strRef>
          </c:tx>
          <c:layout>
            <c:manualLayout>
              <c:xMode val="edge"/>
              <c:yMode val="edge"/>
              <c:x val="0.4460021927638792"/>
              <c:y val="0.96419734551436653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79742848"/>
        <c:crosses val="autoZero"/>
        <c:crossBetween val="midCat"/>
        <c:majorUnit val="0.2"/>
      </c:valAx>
      <c:valAx>
        <c:axId val="379742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pcia!$D$1</c:f>
              <c:strCache>
                <c:ptCount val="1"/>
                <c:pt idx="0">
                  <c:v>reddito*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it-IT"/>
            </a:p>
          </c:txPr>
        </c:title>
        <c:numFmt formatCode="0.0%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79740928"/>
        <c:crosses val="autoZero"/>
        <c:crossBetween val="midCat"/>
        <c:majorUnit val="0.2"/>
      </c:valAx>
      <c:catAx>
        <c:axId val="37974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379750656"/>
        <c:crosses val="max"/>
        <c:auto val="0"/>
        <c:lblAlgn val="ctr"/>
        <c:lblOffset val="100"/>
        <c:noMultiLvlLbl val="0"/>
      </c:catAx>
      <c:valAx>
        <c:axId val="379750656"/>
        <c:scaling>
          <c:orientation val="maxMin"/>
          <c:max val="1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noFill/>
          </a:ln>
        </c:spPr>
        <c:crossAx val="379749120"/>
        <c:crosses val="max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CCCCFF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200" verticalDpi="2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333375</xdr:colOff>
      <xdr:row>30</xdr:row>
      <xdr:rowOff>0</xdr:rowOff>
    </xdr:to>
    <xdr:graphicFrame macro="">
      <xdr:nvGraphicFramePr>
        <xdr:cNvPr id="104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0</xdr:colOff>
      <xdr:row>30</xdr:row>
      <xdr:rowOff>19050</xdr:rowOff>
    </xdr:to>
    <xdr:graphicFrame macro="">
      <xdr:nvGraphicFramePr>
        <xdr:cNvPr id="208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</xdr:rowOff>
    </xdr:from>
    <xdr:to>
      <xdr:col>13</xdr:col>
      <xdr:colOff>209550</xdr:colOff>
      <xdr:row>29</xdr:row>
      <xdr:rowOff>0</xdr:rowOff>
    </xdr:to>
    <xdr:graphicFrame macro="">
      <xdr:nvGraphicFramePr>
        <xdr:cNvPr id="5140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stat.it/it/archivio/224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P118"/>
  <sheetViews>
    <sheetView workbookViewId="0"/>
  </sheetViews>
  <sheetFormatPr defaultRowHeight="12.75" x14ac:dyDescent="0.2"/>
  <cols>
    <col min="2" max="2" width="37.7109375" customWidth="1"/>
    <col min="3" max="3" width="10.85546875" customWidth="1"/>
    <col min="4" max="4" width="10.5703125" customWidth="1"/>
    <col min="5" max="5" width="6.85546875" customWidth="1"/>
    <col min="7" max="7" width="10" bestFit="1" customWidth="1"/>
    <col min="9" max="9" width="15.42578125" customWidth="1"/>
  </cols>
  <sheetData>
    <row r="1" spans="1:16" ht="14.25" x14ac:dyDescent="0.25">
      <c r="A1" s="6" t="s">
        <v>13</v>
      </c>
      <c r="B1" s="6" t="s">
        <v>33</v>
      </c>
      <c r="C1" s="6" t="s">
        <v>12</v>
      </c>
      <c r="D1" s="6" t="s">
        <v>11</v>
      </c>
      <c r="E1" s="6" t="s">
        <v>10</v>
      </c>
      <c r="F1" s="6" t="s">
        <v>9</v>
      </c>
      <c r="G1" s="6" t="s">
        <v>47</v>
      </c>
      <c r="H1" s="6" t="s">
        <v>44</v>
      </c>
      <c r="I1" s="6" t="s">
        <v>34</v>
      </c>
      <c r="J1" s="8" t="s">
        <v>8</v>
      </c>
      <c r="K1" s="8" t="s">
        <v>7</v>
      </c>
    </row>
    <row r="2" spans="1:16" x14ac:dyDescent="0.2">
      <c r="A2" s="17"/>
      <c r="B2" s="16"/>
      <c r="C2" s="16"/>
      <c r="D2" s="16"/>
      <c r="E2" s="16"/>
      <c r="F2" s="16"/>
      <c r="G2" s="15">
        <v>0</v>
      </c>
      <c r="H2" s="15">
        <v>0</v>
      </c>
      <c r="I2" s="14"/>
      <c r="J2" s="4">
        <v>0</v>
      </c>
      <c r="K2" s="4">
        <v>0</v>
      </c>
    </row>
    <row r="3" spans="1:16" x14ac:dyDescent="0.2">
      <c r="A3" s="12" t="str">
        <f>LEFT(B3,3)</f>
        <v>Abr</v>
      </c>
      <c r="B3" s="13" t="s">
        <v>27</v>
      </c>
      <c r="C3" s="28">
        <f ca="1">RAND()*500+100</f>
        <v>116.25986543215835</v>
      </c>
      <c r="D3" s="23">
        <f ca="1">RAND()*30+10</f>
        <v>24.944719179307071</v>
      </c>
      <c r="E3" s="11">
        <f ca="1">RANK(C3,$C$3:$C$21,0)+COUNTIF($C$3:C3,C3)-1</f>
        <v>19</v>
      </c>
      <c r="F3" s="11" t="str">
        <f t="shared" ref="F3:F21" ca="1" si="0">INDEX($A$3:$A$21,MATCH(ROW(A1),$E$3:$E$21,0))</f>
        <v>Lig</v>
      </c>
      <c r="G3" s="10">
        <f t="shared" ref="G3:G21" ca="1" si="1">INDEX($C$3:$C$21,MATCH(F3,$A$3:$A$21,0))/$C$22+G2</f>
        <v>8.9002871206481565E-2</v>
      </c>
      <c r="H3" s="10">
        <f t="shared" ref="H3:H21" ca="1" si="2">INDEX($D$3:$D$21,MATCH(F3,$A$3:$A$21,0))/$D$22+H2</f>
        <v>6.6145354352084393E-2</v>
      </c>
      <c r="I3" s="9">
        <f ca="1">(G3-G2)*(H3+H2)</f>
        <v>5.8871264543056525E-3</v>
      </c>
      <c r="J3" s="4">
        <v>1</v>
      </c>
      <c r="K3" s="4">
        <v>1</v>
      </c>
      <c r="N3" t="s">
        <v>75</v>
      </c>
      <c r="O3" s="18"/>
      <c r="P3" s="19"/>
    </row>
    <row r="4" spans="1:16" x14ac:dyDescent="0.2">
      <c r="A4" s="12" t="str">
        <f t="shared" ref="A4:A21" si="3">LEFT(B4,3)</f>
        <v>Bas</v>
      </c>
      <c r="B4" s="13" t="s">
        <v>31</v>
      </c>
      <c r="C4" s="28">
        <f t="shared" ref="C4:C21" ca="1" si="4">RAND()*500+100</f>
        <v>120.56522812410088</v>
      </c>
      <c r="D4" s="23">
        <f t="shared" ref="D4:D21" ca="1" si="5">RAND()*30+10</f>
        <v>27.718329736225293</v>
      </c>
      <c r="E4" s="11">
        <f ca="1">RANK(C4,$C$3:$C$21,0)+COUNTIF($C$3:C4,C4)-1</f>
        <v>18</v>
      </c>
      <c r="F4" s="11" t="str">
        <f t="shared" ca="1" si="0"/>
        <v>Ven</v>
      </c>
      <c r="G4" s="10">
        <f t="shared" ca="1" si="1"/>
        <v>0.1760724154721322</v>
      </c>
      <c r="H4" s="10">
        <f t="shared" ca="1" si="2"/>
        <v>0.14402180355893934</v>
      </c>
      <c r="I4" s="9">
        <f ca="1">(G4-G3)*(H4+H3)</f>
        <v>1.8299158658919869E-2</v>
      </c>
      <c r="J4" s="8" t="s">
        <v>6</v>
      </c>
      <c r="K4" s="8" t="s">
        <v>5</v>
      </c>
      <c r="L4" s="8" t="s">
        <v>4</v>
      </c>
      <c r="N4" t="s">
        <v>76</v>
      </c>
      <c r="O4" s="18"/>
      <c r="P4" s="19"/>
    </row>
    <row r="5" spans="1:16" x14ac:dyDescent="0.2">
      <c r="A5" s="12" t="str">
        <f t="shared" si="3"/>
        <v>Cal</v>
      </c>
      <c r="B5" s="13" t="s">
        <v>23</v>
      </c>
      <c r="C5" s="28">
        <f t="shared" ca="1" si="4"/>
        <v>562.89005479682157</v>
      </c>
      <c r="D5" s="23">
        <f t="shared" ca="1" si="5"/>
        <v>23.162476695815101</v>
      </c>
      <c r="E5" s="11">
        <f ca="1">RANK(C5,$C$3:$C$21,0)+COUNTIF($C$3:C5,C5)-1</f>
        <v>3</v>
      </c>
      <c r="F5" s="11" t="str">
        <f t="shared" ca="1" si="0"/>
        <v>Cal</v>
      </c>
      <c r="G5" s="10">
        <f t="shared" ca="1" si="1"/>
        <v>0.26012327408534686</v>
      </c>
      <c r="H5" s="10">
        <f t="shared" ca="1" si="2"/>
        <v>0.19037660219651609</v>
      </c>
      <c r="I5" s="9">
        <f ca="1">(G5-G4)*(H5+H4)</f>
        <v>2.8106473122636168E-2</v>
      </c>
      <c r="J5" s="4">
        <f t="array" aca="1" ref="J5" ca="1">INDEX($G$2:$G$21,MATCH(MAX(ABS($G$2:$G$21-$H$2:$H$21)),ABS($G$2:$G$21-$H$2:$H$21),0))</f>
        <v>0.75514863886053407</v>
      </c>
      <c r="K5" s="4">
        <v>0</v>
      </c>
      <c r="L5" s="3">
        <f ca="1">J5</f>
        <v>0.75514863886053407</v>
      </c>
      <c r="O5" s="18"/>
      <c r="P5" s="19"/>
    </row>
    <row r="6" spans="1:16" x14ac:dyDescent="0.2">
      <c r="A6" s="12" t="str">
        <f t="shared" si="3"/>
        <v>Cam</v>
      </c>
      <c r="B6" s="13" t="s">
        <v>16</v>
      </c>
      <c r="C6" s="28">
        <f t="shared" ca="1" si="4"/>
        <v>213.98235779336929</v>
      </c>
      <c r="D6" s="23">
        <f t="shared" ca="1" si="5"/>
        <v>24.213876444981985</v>
      </c>
      <c r="E6" s="11">
        <f ca="1">RANK(C6,$C$3:$C$21,0)+COUNTIF($C$3:C6,C6)-1</f>
        <v>14</v>
      </c>
      <c r="F6" s="11" t="str">
        <f t="shared" ca="1" si="0"/>
        <v>Umb</v>
      </c>
      <c r="G6" s="10">
        <f t="shared" ca="1" si="1"/>
        <v>0.33721227591187392</v>
      </c>
      <c r="H6" s="10">
        <f t="shared" ca="1" si="2"/>
        <v>0.25483071360176718</v>
      </c>
      <c r="I6" s="9">
        <f ca="1">(G6-G5)*(H6+H5)</f>
        <v>3.4320587580757067E-2</v>
      </c>
      <c r="J6" s="4">
        <f ca="1">J5</f>
        <v>0.75514863886053407</v>
      </c>
      <c r="K6" s="4">
        <v>1</v>
      </c>
      <c r="L6" s="3"/>
      <c r="O6" s="18"/>
      <c r="P6" s="19"/>
    </row>
    <row r="7" spans="1:16" x14ac:dyDescent="0.2">
      <c r="A7" s="12" t="str">
        <f t="shared" si="3"/>
        <v>Emi</v>
      </c>
      <c r="B7" s="13" t="s">
        <v>19</v>
      </c>
      <c r="C7" s="28">
        <f t="shared" ca="1" si="4"/>
        <v>462.36080206551571</v>
      </c>
      <c r="D7" s="23">
        <f t="shared" ca="1" si="5"/>
        <v>20.091138534658302</v>
      </c>
      <c r="E7" s="11">
        <f ca="1">RANK(C7,$C$3:$C$21,0)+COUNTIF($C$3:C7,C7)-1</f>
        <v>8</v>
      </c>
      <c r="F7" s="11" t="str">
        <f t="shared" ca="1" si="0"/>
        <v>Mol</v>
      </c>
      <c r="G7" s="10">
        <f t="shared" ca="1" si="1"/>
        <v>0.41209209464522861</v>
      </c>
      <c r="H7" s="10">
        <f t="shared" ca="1" si="2"/>
        <v>0.2836302853839705</v>
      </c>
      <c r="I7" s="9">
        <f t="shared" ref="I7:I21" ca="1" si="6">(G7-G6)*(H7+H6)</f>
        <v>4.0319861999033119E-2</v>
      </c>
      <c r="J7" s="8" t="s">
        <v>3</v>
      </c>
      <c r="K7" s="8" t="s">
        <v>2</v>
      </c>
      <c r="L7" s="8" t="s">
        <v>1</v>
      </c>
      <c r="O7" s="18"/>
      <c r="P7" s="19"/>
    </row>
    <row r="8" spans="1:16" x14ac:dyDescent="0.2">
      <c r="A8" s="12" t="str">
        <f t="shared" si="3"/>
        <v>Fri</v>
      </c>
      <c r="B8" s="13" t="s">
        <v>28</v>
      </c>
      <c r="C8" s="28">
        <f t="shared" ca="1" si="4"/>
        <v>271.87093966252928</v>
      </c>
      <c r="D8" s="23">
        <f t="shared" ca="1" si="5"/>
        <v>22.999894622666829</v>
      </c>
      <c r="E8" s="11">
        <f ca="1">RANK(C8,$C$3:$C$21,0)+COUNTIF($C$3:C8,C8)-1</f>
        <v>11</v>
      </c>
      <c r="F8" s="11" t="str">
        <f t="shared" ca="1" si="0"/>
        <v>Tre</v>
      </c>
      <c r="G8" s="10">
        <f t="shared" ca="1" si="1"/>
        <v>0.48518056780521612</v>
      </c>
      <c r="H8" s="10">
        <f t="shared" ca="1" si="2"/>
        <v>0.34970673334334057</v>
      </c>
      <c r="I8" s="9">
        <f t="shared" ca="1" si="6"/>
        <v>4.6289635694477582E-2</v>
      </c>
      <c r="J8" s="4">
        <v>0</v>
      </c>
      <c r="K8" s="4">
        <f t="array" aca="1" ref="K8" ca="1">INDEX($H$2:$H$21,MATCH(MAX(ABS($H$2:$H$21-$G$2:$G$21)),ABS($H$2:$H$21-$G$2:$G$21),0))</f>
        <v>0.52704895088466219</v>
      </c>
      <c r="L8" s="3">
        <f ca="1">K8</f>
        <v>0.52704895088466219</v>
      </c>
      <c r="O8" s="18"/>
      <c r="P8" s="19"/>
    </row>
    <row r="9" spans="1:16" x14ac:dyDescent="0.2">
      <c r="A9" s="12" t="str">
        <f t="shared" si="3"/>
        <v>Laz</v>
      </c>
      <c r="B9" s="13" t="s">
        <v>15</v>
      </c>
      <c r="C9" s="28">
        <f t="shared" ca="1" si="4"/>
        <v>416.71776893316559</v>
      </c>
      <c r="D9" s="23">
        <f t="shared" ca="1" si="5"/>
        <v>24.842786150996261</v>
      </c>
      <c r="E9" s="11">
        <f ca="1">RANK(C9,$C$3:$C$21,0)+COUNTIF($C$3:C9,C9)-1</f>
        <v>10</v>
      </c>
      <c r="F9" s="11" t="str">
        <f t="shared" ca="1" si="0"/>
        <v>Lom</v>
      </c>
      <c r="G9" s="10">
        <f t="shared" ca="1" si="1"/>
        <v>0.55788405569008737</v>
      </c>
      <c r="H9" s="10">
        <f t="shared" ca="1" si="2"/>
        <v>0.40585275546326716</v>
      </c>
      <c r="I9" s="9">
        <f t="shared" ca="1" si="6"/>
        <v>5.4931810140750714E-2</v>
      </c>
      <c r="J9" s="4">
        <v>1</v>
      </c>
      <c r="K9" s="4">
        <f ca="1">K8</f>
        <v>0.52704895088466219</v>
      </c>
      <c r="L9" s="3"/>
      <c r="O9" s="18"/>
      <c r="P9" s="19"/>
    </row>
    <row r="10" spans="1:16" x14ac:dyDescent="0.2">
      <c r="A10" s="12" t="str">
        <f t="shared" si="3"/>
        <v>Lig</v>
      </c>
      <c r="B10" s="13" t="s">
        <v>25</v>
      </c>
      <c r="C10" s="28">
        <f t="shared" ca="1" si="4"/>
        <v>596.05376883817144</v>
      </c>
      <c r="D10" s="23">
        <f t="shared" ca="1" si="5"/>
        <v>33.051383540573156</v>
      </c>
      <c r="E10" s="11">
        <f ca="1">RANK(C10,$C$3:$C$21,0)+COUNTIF($C$3:C10,C10)-1</f>
        <v>1</v>
      </c>
      <c r="F10" s="11" t="str">
        <f t="shared" ca="1" si="0"/>
        <v>Emi</v>
      </c>
      <c r="G10" s="10">
        <f t="shared" ca="1" si="1"/>
        <v>0.62692386563437319</v>
      </c>
      <c r="H10" s="10">
        <f t="shared" ca="1" si="2"/>
        <v>0.44606092030696937</v>
      </c>
      <c r="I10" s="9">
        <f t="shared" ca="1" si="6"/>
        <v>5.8815958264115072E-2</v>
      </c>
      <c r="O10" s="20"/>
      <c r="P10" s="19"/>
    </row>
    <row r="11" spans="1:16" x14ac:dyDescent="0.2">
      <c r="A11" s="12" t="str">
        <f t="shared" si="3"/>
        <v>Lom</v>
      </c>
      <c r="B11" s="13" t="s">
        <v>14</v>
      </c>
      <c r="C11" s="28">
        <f t="shared" ca="1" si="4"/>
        <v>486.89651664071249</v>
      </c>
      <c r="D11" s="23">
        <f t="shared" ca="1" si="5"/>
        <v>28.054936428119994</v>
      </c>
      <c r="E11" s="11">
        <f ca="1">RANK(C11,$C$3:$C$21,0)+COUNTIF($C$3:C11,C11)-1</f>
        <v>7</v>
      </c>
      <c r="F11" s="11" t="str">
        <f t="shared" ca="1" si="0"/>
        <v>Sic</v>
      </c>
      <c r="G11" s="10">
        <f t="shared" ca="1" si="1"/>
        <v>0.69292425599973118</v>
      </c>
      <c r="H11" s="10">
        <f t="shared" ca="1" si="2"/>
        <v>0.47733136822935512</v>
      </c>
      <c r="I11" s="9">
        <f t="shared" ca="1" si="6"/>
        <v>6.0944251503758692E-2</v>
      </c>
      <c r="O11" s="18"/>
      <c r="P11" s="19"/>
    </row>
    <row r="12" spans="1:16" x14ac:dyDescent="0.2">
      <c r="A12" s="12" t="str">
        <f t="shared" si="3"/>
        <v>Mar</v>
      </c>
      <c r="B12" s="13" t="s">
        <v>26</v>
      </c>
      <c r="C12" s="28">
        <f t="shared" ca="1" si="4"/>
        <v>195.72181497078179</v>
      </c>
      <c r="D12" s="23">
        <f t="shared" ca="1" si="5"/>
        <v>34.472275580549869</v>
      </c>
      <c r="E12" s="11">
        <f ca="1">RANK(C12,$C$3:$C$21,0)+COUNTIF($C$3:C12,C12)-1</f>
        <v>15</v>
      </c>
      <c r="F12" s="11" t="str">
        <f t="shared" ca="1" si="0"/>
        <v>Laz</v>
      </c>
      <c r="G12" s="10">
        <f t="shared" ca="1" si="1"/>
        <v>0.75514863886053407</v>
      </c>
      <c r="H12" s="10">
        <f t="shared" ca="1" si="2"/>
        <v>0.52704895088466219</v>
      </c>
      <c r="I12" s="9">
        <f t="shared" ca="1" si="6"/>
        <v>6.2496945514406002E-2</v>
      </c>
      <c r="O12" s="18"/>
      <c r="P12" s="19"/>
    </row>
    <row r="13" spans="1:16" x14ac:dyDescent="0.2">
      <c r="A13" s="12" t="str">
        <f t="shared" si="3"/>
        <v>Mol</v>
      </c>
      <c r="B13" s="13" t="s">
        <v>32</v>
      </c>
      <c r="C13" s="28">
        <f t="shared" ca="1" si="4"/>
        <v>501.47144199865852</v>
      </c>
      <c r="D13" s="23">
        <f t="shared" ca="1" si="5"/>
        <v>14.390514679401294</v>
      </c>
      <c r="E13" s="11">
        <f ca="1">RANK(C13,$C$3:$C$21,0)+COUNTIF($C$3:C13,C13)-1</f>
        <v>5</v>
      </c>
      <c r="F13" s="11" t="str">
        <f t="shared" ca="1" si="0"/>
        <v>Fri</v>
      </c>
      <c r="G13" s="10">
        <f t="shared" ca="1" si="1"/>
        <v>0.79574446341967509</v>
      </c>
      <c r="H13" s="10">
        <f t="shared" ca="1" si="2"/>
        <v>0.5730783758861705</v>
      </c>
      <c r="I13" s="9">
        <f t="shared" ca="1" si="6"/>
        <v>4.4660575950305523E-2</v>
      </c>
      <c r="O13" s="21"/>
      <c r="P13" s="19"/>
    </row>
    <row r="14" spans="1:16" x14ac:dyDescent="0.2">
      <c r="A14" s="12" t="str">
        <f t="shared" si="3"/>
        <v>Pie</v>
      </c>
      <c r="B14" s="13" t="s">
        <v>20</v>
      </c>
      <c r="C14" s="28">
        <f t="shared" ca="1" si="4"/>
        <v>145.99158178070823</v>
      </c>
      <c r="D14" s="23">
        <f t="shared" ca="1" si="5"/>
        <v>13.332221163767279</v>
      </c>
      <c r="E14" s="11">
        <f ca="1">RANK(C14,$C$3:$C$21,0)+COUNTIF($C$3:C14,C14)-1</f>
        <v>16</v>
      </c>
      <c r="F14" s="11" t="str">
        <f t="shared" ca="1" si="0"/>
        <v>Sar</v>
      </c>
      <c r="G14" s="10">
        <f t="shared" ca="1" si="1"/>
        <v>0.83046113346360673</v>
      </c>
      <c r="H14" s="10">
        <f t="shared" ca="1" si="2"/>
        <v>0.64775056113533791</v>
      </c>
      <c r="I14" s="9">
        <f t="shared" ca="1" si="6"/>
        <v>4.2383115386659509E-2</v>
      </c>
      <c r="O14" s="18"/>
      <c r="P14" s="19"/>
    </row>
    <row r="15" spans="1:16" x14ac:dyDescent="0.2">
      <c r="A15" s="12" t="str">
        <f t="shared" si="3"/>
        <v>Pug</v>
      </c>
      <c r="B15" s="13" t="s">
        <v>21</v>
      </c>
      <c r="C15" s="28">
        <f t="shared" ca="1" si="4"/>
        <v>128.55248793475889</v>
      </c>
      <c r="D15" s="23">
        <f t="shared" ca="1" si="5"/>
        <v>14.129305346349174</v>
      </c>
      <c r="E15" s="11">
        <f ca="1">RANK(C15,$C$3:$C$21,0)+COUNTIF($C$3:C15,C15)-1</f>
        <v>17</v>
      </c>
      <c r="F15" s="11" t="str">
        <f t="shared" ca="1" si="0"/>
        <v>Tos</v>
      </c>
      <c r="G15" s="10">
        <f t="shared" ca="1" si="1"/>
        <v>0.86246514025283783</v>
      </c>
      <c r="H15" s="10">
        <f t="shared" ca="1" si="2"/>
        <v>0.72219968510977117</v>
      </c>
      <c r="I15" s="9">
        <f t="shared" ca="1" si="6"/>
        <v>4.3843896981737282E-2</v>
      </c>
      <c r="O15" s="18"/>
      <c r="P15" s="19"/>
    </row>
    <row r="16" spans="1:16" x14ac:dyDescent="0.2">
      <c r="A16" s="12" t="str">
        <f t="shared" si="3"/>
        <v>Sar</v>
      </c>
      <c r="B16" s="24" t="s">
        <v>24</v>
      </c>
      <c r="C16" s="28">
        <f t="shared" ca="1" si="4"/>
        <v>232.49814012393028</v>
      </c>
      <c r="D16" s="23">
        <f t="shared" ca="1" si="5"/>
        <v>37.312054015856795</v>
      </c>
      <c r="E16" s="11">
        <f ca="1">RANK(C16,$C$3:$C$21,0)+COUNTIF($C$3:C16,C16)-1</f>
        <v>12</v>
      </c>
      <c r="F16" s="11" t="str">
        <f t="shared" ca="1" si="0"/>
        <v>Cam</v>
      </c>
      <c r="G16" s="10">
        <f t="shared" ca="1" si="1"/>
        <v>0.89441702987558969</v>
      </c>
      <c r="H16" s="10">
        <f t="shared" ca="1" si="2"/>
        <v>0.77065863799217593</v>
      </c>
      <c r="I16" s="9">
        <f t="shared" ca="1" si="6"/>
        <v>4.7699644362159843E-2</v>
      </c>
      <c r="O16" s="18"/>
      <c r="P16" s="19"/>
    </row>
    <row r="17" spans="1:16" x14ac:dyDescent="0.2">
      <c r="A17" s="12" t="str">
        <f t="shared" si="3"/>
        <v>Sic</v>
      </c>
      <c r="B17" s="13" t="s">
        <v>17</v>
      </c>
      <c r="C17" s="28">
        <f t="shared" ca="1" si="4"/>
        <v>442.00575654234962</v>
      </c>
      <c r="D17" s="23">
        <f t="shared" ca="1" si="5"/>
        <v>15.625157320450899</v>
      </c>
      <c r="E17" s="11">
        <f ca="1">RANK(C17,$C$3:$C$21,0)+COUNTIF($C$3:C17,C17)-1</f>
        <v>9</v>
      </c>
      <c r="F17" s="11" t="str">
        <f t="shared" ca="1" si="0"/>
        <v>Mar</v>
      </c>
      <c r="G17" s="10">
        <f t="shared" ca="1" si="1"/>
        <v>0.92364225149292467</v>
      </c>
      <c r="H17" s="10">
        <f t="shared" ca="1" si="2"/>
        <v>0.83964760726782139</v>
      </c>
      <c r="I17" s="9">
        <f t="shared" ca="1" si="6"/>
        <v>4.7061556889502004E-2</v>
      </c>
      <c r="O17" s="21"/>
      <c r="P17" s="19"/>
    </row>
    <row r="18" spans="1:16" x14ac:dyDescent="0.2">
      <c r="A18" s="12" t="str">
        <f t="shared" si="3"/>
        <v>Tos</v>
      </c>
      <c r="B18" s="13" t="s">
        <v>22</v>
      </c>
      <c r="C18" s="28">
        <f t="shared" ca="1" si="4"/>
        <v>214.33138735927008</v>
      </c>
      <c r="D18" s="23">
        <f t="shared" ca="1" si="5"/>
        <v>37.200595186790039</v>
      </c>
      <c r="E18" s="11">
        <f ca="1">RANK(C18,$C$3:$C$21,0)+COUNTIF($C$3:C18,C18)-1</f>
        <v>13</v>
      </c>
      <c r="F18" s="11" t="str">
        <f t="shared" ca="1" si="0"/>
        <v>Pie</v>
      </c>
      <c r="G18" s="10">
        <f t="shared" ca="1" si="1"/>
        <v>0.94544174447454976</v>
      </c>
      <c r="H18" s="10">
        <f t="shared" ca="1" si="2"/>
        <v>0.86632922838952686</v>
      </c>
      <c r="I18" s="9">
        <f t="shared" ca="1" si="6"/>
        <v>3.7189430055727349E-2</v>
      </c>
      <c r="O18" s="18"/>
      <c r="P18" s="19"/>
    </row>
    <row r="19" spans="1:16" x14ac:dyDescent="0.2">
      <c r="A19" s="12" t="str">
        <f t="shared" si="3"/>
        <v>Tre</v>
      </c>
      <c r="B19" s="13" t="s">
        <v>29</v>
      </c>
      <c r="C19" s="28">
        <f t="shared" ca="1" si="4"/>
        <v>489.47476969108743</v>
      </c>
      <c r="D19" s="23">
        <f t="shared" ca="1" si="5"/>
        <v>33.016952526690048</v>
      </c>
      <c r="E19" s="11">
        <f ca="1">RANK(C19,$C$3:$C$21,0)+COUNTIF($C$3:C19,C19)-1</f>
        <v>6</v>
      </c>
      <c r="F19" s="11" t="str">
        <f t="shared" ca="1" si="0"/>
        <v>Pug</v>
      </c>
      <c r="G19" s="10">
        <f t="shared" ca="1" si="1"/>
        <v>0.96463722838069466</v>
      </c>
      <c r="H19" s="10">
        <f t="shared" ca="1" si="2"/>
        <v>0.89460604493294893</v>
      </c>
      <c r="I19" s="9">
        <f t="shared" ca="1" si="6"/>
        <v>3.3802004698824446E-2</v>
      </c>
      <c r="O19" s="18"/>
      <c r="P19" s="19"/>
    </row>
    <row r="20" spans="1:16" x14ac:dyDescent="0.2">
      <c r="A20" s="12" t="str">
        <f t="shared" si="3"/>
        <v>Umb</v>
      </c>
      <c r="B20" s="13" t="s">
        <v>30</v>
      </c>
      <c r="C20" s="28">
        <f t="shared" ca="1" si="4"/>
        <v>516.26637940785804</v>
      </c>
      <c r="D20" s="23">
        <f t="shared" ca="1" si="5"/>
        <v>32.206306515230786</v>
      </c>
      <c r="E20" s="11">
        <f ca="1">RANK(C20,$C$3:$C$21,0)+COUNTIF($C$3:C20,C20)-1</f>
        <v>4</v>
      </c>
      <c r="F20" s="11" t="str">
        <f t="shared" ca="1" si="0"/>
        <v>Bas</v>
      </c>
      <c r="G20" s="10">
        <f t="shared" ca="1" si="1"/>
        <v>0.98264005301113966</v>
      </c>
      <c r="H20" s="10">
        <f t="shared" ca="1" si="2"/>
        <v>0.95007841994562736</v>
      </c>
      <c r="I20" s="9">
        <f t="shared" ca="1" si="6"/>
        <v>3.3209530919715291E-2</v>
      </c>
      <c r="O20" s="18"/>
      <c r="P20" s="19"/>
    </row>
    <row r="21" spans="1:16" x14ac:dyDescent="0.2">
      <c r="A21" s="12" t="str">
        <f t="shared" si="3"/>
        <v>Ven</v>
      </c>
      <c r="B21" s="13" t="s">
        <v>18</v>
      </c>
      <c r="C21" s="28">
        <f t="shared" ca="1" si="4"/>
        <v>583.10624485543133</v>
      </c>
      <c r="D21" s="23">
        <f t="shared" ca="1" si="5"/>
        <v>38.913154472089033</v>
      </c>
      <c r="E21" s="11">
        <f ca="1">RANK(C21,$C$3:$C$21,0)+COUNTIF($C$3:C21,C21)-1</f>
        <v>2</v>
      </c>
      <c r="F21" s="11" t="str">
        <f t="shared" ca="1" si="0"/>
        <v>Abr</v>
      </c>
      <c r="G21" s="10">
        <f t="shared" ca="1" si="1"/>
        <v>1.0000000000000002</v>
      </c>
      <c r="H21" s="10">
        <f t="shared" ca="1" si="2"/>
        <v>1.0000000000000002</v>
      </c>
      <c r="I21" s="9">
        <f t="shared" ca="1" si="6"/>
        <v>3.3853257994377065E-2</v>
      </c>
      <c r="O21" s="18"/>
      <c r="P21" s="19"/>
    </row>
    <row r="22" spans="1:16" x14ac:dyDescent="0.2">
      <c r="B22" s="7" t="s">
        <v>0</v>
      </c>
      <c r="C22" s="27">
        <f ca="1">SUM(C3:C21)</f>
        <v>6697.0173069513776</v>
      </c>
      <c r="D22" s="27">
        <f ca="1">SUM(D3:D21)</f>
        <v>499.67807814051918</v>
      </c>
      <c r="G22" s="1"/>
      <c r="H22" s="1"/>
      <c r="I22" s="5" t="str">
        <f ca="1">"R(G) = " &amp; FIXED($C$22/($C$22-1)*(1-SUM($I$3:$I$21)),4)</f>
        <v>R(G) = 0,2259</v>
      </c>
      <c r="O22" s="18"/>
      <c r="P22" s="19"/>
    </row>
    <row r="23" spans="1:16" x14ac:dyDescent="0.2">
      <c r="O23" s="18"/>
      <c r="P23" s="19"/>
    </row>
    <row r="24" spans="1:16" x14ac:dyDescent="0.2">
      <c r="G24" s="1"/>
      <c r="H24" s="1"/>
      <c r="O24" s="18"/>
      <c r="P24" s="19"/>
    </row>
    <row r="25" spans="1:16" x14ac:dyDescent="0.2">
      <c r="O25" s="18"/>
      <c r="P25" s="19"/>
    </row>
    <row r="26" spans="1:16" x14ac:dyDescent="0.2">
      <c r="A26" s="1"/>
      <c r="E26" s="2"/>
      <c r="O26" s="21"/>
      <c r="P26" s="19"/>
    </row>
    <row r="27" spans="1:16" x14ac:dyDescent="0.2">
      <c r="A27" s="1"/>
      <c r="E27" s="2"/>
      <c r="O27" s="20"/>
      <c r="P27" s="19"/>
    </row>
    <row r="28" spans="1:16" x14ac:dyDescent="0.2">
      <c r="A28" s="1"/>
      <c r="E28" s="2"/>
      <c r="O28" s="18"/>
      <c r="P28" s="19"/>
    </row>
    <row r="29" spans="1:16" x14ac:dyDescent="0.2">
      <c r="A29" s="1"/>
      <c r="O29" s="18"/>
      <c r="P29" s="19"/>
    </row>
    <row r="30" spans="1:16" x14ac:dyDescent="0.2">
      <c r="A30" s="1"/>
      <c r="O30" s="18"/>
      <c r="P30" s="19"/>
    </row>
    <row r="31" spans="1:16" x14ac:dyDescent="0.2">
      <c r="A31" s="1"/>
      <c r="B31" s="18"/>
      <c r="C31" s="19"/>
      <c r="O31" s="18"/>
      <c r="P31" s="19"/>
    </row>
    <row r="32" spans="1:16" x14ac:dyDescent="0.2">
      <c r="A32" s="1"/>
      <c r="B32" s="18"/>
      <c r="C32" s="19"/>
      <c r="O32" s="21"/>
      <c r="P32" s="19"/>
    </row>
    <row r="33" spans="1:16" x14ac:dyDescent="0.2">
      <c r="A33" s="1"/>
      <c r="B33" s="18"/>
      <c r="C33" s="19"/>
      <c r="O33" s="20"/>
      <c r="P33" s="19"/>
    </row>
    <row r="34" spans="1:16" x14ac:dyDescent="0.2">
      <c r="A34" s="1"/>
      <c r="B34" s="18"/>
      <c r="C34" s="19"/>
      <c r="O34" s="18"/>
      <c r="P34" s="19"/>
    </row>
    <row r="35" spans="1:16" x14ac:dyDescent="0.2">
      <c r="A35" s="1"/>
      <c r="B35" s="18"/>
      <c r="C35" s="19"/>
      <c r="O35" s="20"/>
      <c r="P35" s="19"/>
    </row>
    <row r="36" spans="1:16" x14ac:dyDescent="0.2">
      <c r="A36" s="1"/>
      <c r="B36" s="18"/>
      <c r="C36" s="19"/>
      <c r="O36" s="25"/>
      <c r="P36" s="19"/>
    </row>
    <row r="37" spans="1:16" x14ac:dyDescent="0.2">
      <c r="A37" s="1"/>
      <c r="B37" s="18"/>
      <c r="C37" s="19"/>
      <c r="O37" s="26"/>
      <c r="P37" s="19"/>
    </row>
    <row r="38" spans="1:16" x14ac:dyDescent="0.2">
      <c r="A38" s="1"/>
      <c r="B38" s="20"/>
      <c r="C38" s="19"/>
    </row>
    <row r="39" spans="1:16" x14ac:dyDescent="0.2">
      <c r="A39" s="1"/>
      <c r="B39" s="18"/>
      <c r="C39" s="19"/>
    </row>
    <row r="40" spans="1:16" x14ac:dyDescent="0.2">
      <c r="A40" s="1"/>
      <c r="B40" s="18"/>
      <c r="C40" s="19"/>
    </row>
    <row r="41" spans="1:16" x14ac:dyDescent="0.2">
      <c r="A41" s="1"/>
      <c r="B41" s="21"/>
      <c r="C41" s="19"/>
    </row>
    <row r="42" spans="1:16" x14ac:dyDescent="0.2">
      <c r="A42" s="1"/>
      <c r="B42" s="18"/>
      <c r="C42" s="19"/>
    </row>
    <row r="43" spans="1:16" x14ac:dyDescent="0.2">
      <c r="A43" s="1"/>
      <c r="B43" s="18"/>
      <c r="C43" s="19"/>
    </row>
    <row r="44" spans="1:16" x14ac:dyDescent="0.2">
      <c r="A44" s="1"/>
      <c r="B44" s="18"/>
      <c r="C44" s="19"/>
    </row>
    <row r="45" spans="1:16" x14ac:dyDescent="0.2">
      <c r="A45" s="1"/>
      <c r="B45" s="21"/>
      <c r="C45" s="19"/>
    </row>
    <row r="46" spans="1:16" x14ac:dyDescent="0.2">
      <c r="A46" s="1"/>
      <c r="B46" s="18"/>
      <c r="C46" s="19"/>
    </row>
    <row r="47" spans="1:16" x14ac:dyDescent="0.2">
      <c r="A47" s="1"/>
      <c r="B47" s="18"/>
      <c r="C47" s="19"/>
    </row>
    <row r="48" spans="1:16" x14ac:dyDescent="0.2">
      <c r="A48" s="1"/>
      <c r="B48" s="18"/>
      <c r="C48" s="19"/>
    </row>
    <row r="49" spans="1:3" x14ac:dyDescent="0.2">
      <c r="A49" s="1"/>
      <c r="B49" s="18"/>
      <c r="C49" s="19"/>
    </row>
    <row r="50" spans="1:3" x14ac:dyDescent="0.2">
      <c r="A50" s="1"/>
      <c r="B50" s="18"/>
      <c r="C50" s="19"/>
    </row>
    <row r="51" spans="1:3" x14ac:dyDescent="0.2">
      <c r="A51" s="1"/>
      <c r="B51" s="18"/>
      <c r="C51" s="19"/>
    </row>
    <row r="52" spans="1:3" x14ac:dyDescent="0.2">
      <c r="A52" s="1"/>
      <c r="B52" s="18"/>
      <c r="C52" s="19"/>
    </row>
    <row r="53" spans="1:3" x14ac:dyDescent="0.2">
      <c r="A53" s="1"/>
      <c r="B53" s="18"/>
      <c r="C53" s="19"/>
    </row>
    <row r="54" spans="1:3" x14ac:dyDescent="0.2">
      <c r="A54" s="1"/>
      <c r="B54" s="21"/>
      <c r="C54" s="19"/>
    </row>
    <row r="55" spans="1:3" x14ac:dyDescent="0.2">
      <c r="A55" s="1"/>
      <c r="B55" s="20"/>
      <c r="C55" s="19"/>
    </row>
    <row r="56" spans="1:3" x14ac:dyDescent="0.2">
      <c r="A56" s="1"/>
      <c r="B56" s="18"/>
      <c r="C56" s="19"/>
    </row>
    <row r="57" spans="1:3" x14ac:dyDescent="0.2">
      <c r="A57" s="1"/>
      <c r="B57" s="18"/>
      <c r="C57" s="19"/>
    </row>
    <row r="58" spans="1:3" x14ac:dyDescent="0.2">
      <c r="A58" s="1"/>
      <c r="B58" s="18"/>
      <c r="C58" s="19"/>
    </row>
    <row r="59" spans="1:3" x14ac:dyDescent="0.2">
      <c r="A59" s="1"/>
      <c r="B59" s="18"/>
      <c r="C59" s="19"/>
    </row>
    <row r="60" spans="1:3" x14ac:dyDescent="0.2">
      <c r="A60" s="1"/>
      <c r="B60" s="21"/>
      <c r="C60" s="19"/>
    </row>
    <row r="61" spans="1:3" x14ac:dyDescent="0.2">
      <c r="A61" s="1"/>
      <c r="B61" s="20"/>
      <c r="C61" s="19"/>
    </row>
    <row r="62" spans="1:3" x14ac:dyDescent="0.2">
      <c r="A62" s="1"/>
      <c r="B62" s="18"/>
      <c r="C62" s="19"/>
    </row>
    <row r="63" spans="1:3" x14ac:dyDescent="0.2">
      <c r="A63" s="1"/>
      <c r="B63" s="20"/>
      <c r="C63" s="19"/>
    </row>
    <row r="64" spans="1:3" x14ac:dyDescent="0.2">
      <c r="A64" s="1"/>
      <c r="B64" s="22"/>
      <c r="C64" s="19"/>
    </row>
    <row r="65" spans="1:3" x14ac:dyDescent="0.2">
      <c r="A65" s="1"/>
      <c r="B65" s="21"/>
      <c r="C65" s="19"/>
    </row>
    <row r="66" spans="1:3" x14ac:dyDescent="0.2">
      <c r="A66" s="1"/>
    </row>
    <row r="67" spans="1:3" x14ac:dyDescent="0.2">
      <c r="A67" s="1"/>
    </row>
    <row r="68" spans="1:3" x14ac:dyDescent="0.2">
      <c r="A68" s="1"/>
    </row>
    <row r="69" spans="1:3" x14ac:dyDescent="0.2">
      <c r="A69" s="1"/>
    </row>
    <row r="70" spans="1:3" x14ac:dyDescent="0.2">
      <c r="A70" s="1"/>
    </row>
    <row r="71" spans="1:3" x14ac:dyDescent="0.2">
      <c r="A71" s="1"/>
    </row>
    <row r="72" spans="1:3" x14ac:dyDescent="0.2">
      <c r="A72" s="1"/>
    </row>
    <row r="73" spans="1:3" x14ac:dyDescent="0.2">
      <c r="A73" s="1"/>
    </row>
    <row r="74" spans="1:3" x14ac:dyDescent="0.2">
      <c r="A74" s="1"/>
    </row>
    <row r="75" spans="1:3" x14ac:dyDescent="0.2">
      <c r="A75" s="1"/>
    </row>
    <row r="76" spans="1:3" x14ac:dyDescent="0.2">
      <c r="A76" s="1"/>
    </row>
    <row r="77" spans="1:3" x14ac:dyDescent="0.2">
      <c r="A77" s="1"/>
    </row>
    <row r="78" spans="1:3" x14ac:dyDescent="0.2">
      <c r="A78" s="1"/>
    </row>
    <row r="79" spans="1:3" x14ac:dyDescent="0.2">
      <c r="A79" s="1"/>
    </row>
    <row r="80" spans="1:3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506"/>
  <sheetViews>
    <sheetView workbookViewId="0"/>
  </sheetViews>
  <sheetFormatPr defaultRowHeight="12.75" x14ac:dyDescent="0.2"/>
  <cols>
    <col min="2" max="2" width="37.7109375" customWidth="1"/>
    <col min="3" max="3" width="10.85546875" customWidth="1"/>
    <col min="4" max="4" width="10.5703125" customWidth="1"/>
    <col min="5" max="5" width="6.85546875" customWidth="1"/>
    <col min="7" max="7" width="10" bestFit="1" customWidth="1"/>
    <col min="9" max="9" width="15.42578125" customWidth="1"/>
    <col min="20" max="20" width="9.140625" style="30"/>
  </cols>
  <sheetData>
    <row r="1" spans="1:23" ht="14.25" x14ac:dyDescent="0.25">
      <c r="A1" s="6" t="s">
        <v>13</v>
      </c>
      <c r="B1" s="6" t="s">
        <v>33</v>
      </c>
      <c r="C1" s="6" t="s">
        <v>12</v>
      </c>
      <c r="D1" s="6" t="s">
        <v>11</v>
      </c>
      <c r="E1" s="6" t="s">
        <v>10</v>
      </c>
      <c r="F1" s="6" t="s">
        <v>9</v>
      </c>
      <c r="G1" s="6" t="s">
        <v>47</v>
      </c>
      <c r="H1" s="6" t="s">
        <v>44</v>
      </c>
      <c r="I1" s="6" t="s">
        <v>34</v>
      </c>
      <c r="J1" s="8" t="s">
        <v>8</v>
      </c>
      <c r="K1" s="8" t="s">
        <v>7</v>
      </c>
      <c r="N1" s="41" t="s">
        <v>54</v>
      </c>
      <c r="O1" s="29" t="s">
        <v>39</v>
      </c>
      <c r="P1" s="29" t="s">
        <v>40</v>
      </c>
      <c r="Q1" s="29" t="s">
        <v>41</v>
      </c>
      <c r="R1" s="29" t="s">
        <v>42</v>
      </c>
      <c r="S1" s="31" t="s">
        <v>43</v>
      </c>
      <c r="T1" s="42" t="s">
        <v>55</v>
      </c>
    </row>
    <row r="2" spans="1:23" x14ac:dyDescent="0.2">
      <c r="A2" s="17"/>
      <c r="B2" s="16"/>
      <c r="C2" s="16"/>
      <c r="D2" s="16"/>
      <c r="E2" s="16"/>
      <c r="F2" s="16"/>
      <c r="G2" s="15">
        <v>0</v>
      </c>
      <c r="H2" s="15">
        <v>0</v>
      </c>
      <c r="I2" s="14"/>
      <c r="J2" s="4">
        <v>0</v>
      </c>
      <c r="K2" s="4">
        <v>0</v>
      </c>
      <c r="M2" s="2"/>
      <c r="N2" s="2">
        <f>$C$24</f>
        <v>0</v>
      </c>
      <c r="O2" s="2" t="e">
        <f t="shared" ref="O2:O65" ca="1" si="0">VLOOKUP(N2-Bincr/2,Bdata,1,1)</f>
        <v>#N/A</v>
      </c>
      <c r="P2" s="2" t="e">
        <f t="shared" ref="P2:P65" ca="1" si="1">INDEX(Bdata,MATCH(O2,INDEX(Bdata,0,1),0)+1,1)</f>
        <v>#N/A</v>
      </c>
      <c r="Q2" s="30" t="e">
        <f t="shared" ref="Q2:Q65" ca="1" si="2">VLOOKUP(O2,Bdata,$S3,0)</f>
        <v>#N/A</v>
      </c>
      <c r="R2" s="30" t="e">
        <f t="shared" ref="R2:R65" ca="1" si="3">VLOOKUP(P2,Bdata,$S3,0)</f>
        <v>#N/A</v>
      </c>
      <c r="S2">
        <f>IF(MOD(ROW()-1,4)&gt;1,1,2)</f>
        <v>2</v>
      </c>
      <c r="T2" s="30" t="e">
        <f ca="1">IF(N2="","",IF(ISERROR((R2-Q2)/(P2-O2)*(N2-O2)+Q2),#N/A,(R2-Q2)/(P2-O2)*(N2-O2)+Q2))</f>
        <v>#N/A</v>
      </c>
    </row>
    <row r="3" spans="1:23" x14ac:dyDescent="0.2">
      <c r="A3" s="12" t="str">
        <f>LEFT(B3,3)</f>
        <v>Abr</v>
      </c>
      <c r="B3" s="13" t="str">
        <f>pci!B3</f>
        <v>Abruzzo</v>
      </c>
      <c r="C3" s="28">
        <v>1315196</v>
      </c>
      <c r="D3" s="23">
        <f ca="1">RAND()*100</f>
        <v>40.888521716941369</v>
      </c>
      <c r="E3" s="11">
        <f>RANK(C3,$C$3:$C$21,0)+COUNTIF($C$3:C3,C3)-1</f>
        <v>14</v>
      </c>
      <c r="F3" s="11" t="str">
        <f>INDEX($A$3:$A$21,MATCH(ROW(A1),$E$3:$E$21,0))</f>
        <v>Lom</v>
      </c>
      <c r="G3" s="10">
        <f>INDEX($C$3:$C$21,MATCH(F3,$A$3:$A$21,0))/$C$22+G2</f>
        <v>0.16627946714599517</v>
      </c>
      <c r="H3" s="10">
        <f ca="1">INDEX($D$3:$D$21,MATCH(F3,$A$3:$A$21,0))/$D$22+H2</f>
        <v>8.5774684466111292E-2</v>
      </c>
      <c r="I3" s="9">
        <f ca="1">(G3-G2)*(H3+H2)</f>
        <v>1.4262568827640855E-2</v>
      </c>
      <c r="J3" s="4">
        <v>1</v>
      </c>
      <c r="K3" s="4">
        <v>1</v>
      </c>
      <c r="N3" s="2">
        <f t="shared" ref="N3:N66" ca="1" si="4">IF(ROW()&gt;Brmax+1,N2,IF(S3=S2,N2,N2+Bincr))</f>
        <v>9.9009900990099011E-3</v>
      </c>
      <c r="O3" s="2">
        <f t="shared" ca="1" si="0"/>
        <v>0</v>
      </c>
      <c r="P3" s="2">
        <f t="shared" ca="1" si="1"/>
        <v>0.16627946714599517</v>
      </c>
      <c r="Q3" s="30">
        <f t="shared" ca="1" si="2"/>
        <v>0</v>
      </c>
      <c r="R3" s="30">
        <f t="shared" ca="1" si="3"/>
        <v>0.16627946714599517</v>
      </c>
      <c r="S3">
        <f t="shared" ref="S3:S66" si="5">IF(MOD(ROW()-1,4)&gt;1,1,2)</f>
        <v>1</v>
      </c>
      <c r="T3" s="30">
        <f t="shared" ref="T3" ca="1" si="6">IF(N3="","",IF(ISERROR((R3-Q3)/(P3-O3)*(N3-O3)+Q3),#N/A,(R3-Q3)/(P3-O3)*(N3-O3)+Q3))</f>
        <v>9.9009900990099011E-3</v>
      </c>
    </row>
    <row r="4" spans="1:23" x14ac:dyDescent="0.2">
      <c r="A4" s="12" t="str">
        <f t="shared" ref="A4:A21" si="7">LEFT(B4,3)</f>
        <v>Bas</v>
      </c>
      <c r="B4" s="13" t="str">
        <f>pci!B4</f>
        <v>Basilicata</v>
      </c>
      <c r="C4" s="28">
        <v>567118</v>
      </c>
      <c r="D4" s="23">
        <f t="shared" ref="D4:D21" ca="1" si="8">RAND()*100</f>
        <v>43.976270015728936</v>
      </c>
      <c r="E4" s="11">
        <f>RANK(C4,$C$3:$C$21,0)+COUNTIF($C$3:C4,C4)-1</f>
        <v>18</v>
      </c>
      <c r="F4" s="11" t="str">
        <f t="shared" ref="F4:F21" si="9">INDEX($A$3:$A$21,MATCH(ROW(A2),$E$3:$E$21,0))</f>
        <v>Laz</v>
      </c>
      <c r="G4" s="10">
        <f t="shared" ref="G4:G21" si="10">INDEX($C$3:$C$21,MATCH(F4,$A$3:$A$21,0))/$C$22+G3</f>
        <v>0.26397513917470544</v>
      </c>
      <c r="H4" s="10">
        <f t="shared" ref="H4:H21" ca="1" si="11">INDEX($D$3:$D$21,MATCH(F4,$A$3:$A$21,0))/$D$22+H3</f>
        <v>9.1392573222970244E-2</v>
      </c>
      <c r="I4" s="9">
        <f t="shared" ref="I4:I21" ca="1" si="12">(G4-G3)*(H4+H3)</f>
        <v>1.7308474301418506E-2</v>
      </c>
      <c r="J4" s="8" t="s">
        <v>6</v>
      </c>
      <c r="K4" s="8" t="s">
        <v>5</v>
      </c>
      <c r="L4" s="8" t="s">
        <v>4</v>
      </c>
      <c r="N4" s="2">
        <f t="shared" ca="1" si="4"/>
        <v>9.9009900990099011E-3</v>
      </c>
      <c r="O4" s="2">
        <f t="shared" ca="1" si="0"/>
        <v>0</v>
      </c>
      <c r="P4" s="2">
        <f t="shared" ca="1" si="1"/>
        <v>0.16627946714599517</v>
      </c>
      <c r="Q4" s="30">
        <f t="shared" ca="1" si="2"/>
        <v>0</v>
      </c>
      <c r="R4" s="30">
        <f t="shared" ca="1" si="3"/>
        <v>8.5774684466111292E-2</v>
      </c>
      <c r="S4">
        <f t="shared" si="5"/>
        <v>1</v>
      </c>
      <c r="T4" s="30">
        <f t="shared" ref="T4:T67" ca="1" si="13">IF(N4="","",IF(ISERROR((R4-Q4)/(P4-O4)*(N4-O4)+Q4),#N/A,(R4-Q4)/(P4-O4)*(N4-O4)+Q4))</f>
        <v>5.1073912866163558E-3</v>
      </c>
    </row>
    <row r="5" spans="1:23" x14ac:dyDescent="0.2">
      <c r="A5" s="12" t="str">
        <f t="shared" si="7"/>
        <v>Cal</v>
      </c>
      <c r="B5" s="13" t="str">
        <f>pci!B5</f>
        <v>Calabria</v>
      </c>
      <c r="C5" s="28">
        <v>1956687</v>
      </c>
      <c r="D5" s="23">
        <f t="shared" ca="1" si="8"/>
        <v>65.12870340342846</v>
      </c>
      <c r="E5" s="11">
        <f>RANK(C5,$C$3:$C$21,0)+COUNTIF($C$3:C5,C5)-1</f>
        <v>10</v>
      </c>
      <c r="F5" s="11" t="str">
        <f t="shared" si="9"/>
        <v>Cam</v>
      </c>
      <c r="G5" s="10">
        <f t="shared" si="10"/>
        <v>0.36051382679456467</v>
      </c>
      <c r="H5" s="10">
        <f t="shared" ca="1" si="11"/>
        <v>0.17294564836239018</v>
      </c>
      <c r="I5" s="9">
        <f t="shared" ca="1" si="12"/>
        <v>2.5518864999618241E-2</v>
      </c>
      <c r="J5" s="4">
        <f t="array" aca="1" ref="J5" ca="1">INDEX($G$2:$G$21,MATCH(MAX(ABS($G$2:$G$21-$H$2:$H$21)),ABS($G$2:$G$21-$H$2:$H$21),0))</f>
        <v>0.67131398871571979</v>
      </c>
      <c r="K5" s="4">
        <v>0</v>
      </c>
      <c r="L5" s="3">
        <f ca="1">J5</f>
        <v>0.67131398871571979</v>
      </c>
      <c r="N5" s="2">
        <f t="shared" ca="1" si="4"/>
        <v>1.9801980198019802E-2</v>
      </c>
      <c r="O5" s="2">
        <f t="shared" ca="1" si="0"/>
        <v>0</v>
      </c>
      <c r="P5" s="2">
        <f t="shared" ca="1" si="1"/>
        <v>0.16627946714599517</v>
      </c>
      <c r="Q5" s="30">
        <f t="shared" ca="1" si="2"/>
        <v>0</v>
      </c>
      <c r="R5" s="30">
        <f t="shared" ca="1" si="3"/>
        <v>8.5774684466111292E-2</v>
      </c>
      <c r="S5">
        <f t="shared" si="5"/>
        <v>2</v>
      </c>
      <c r="T5" s="30">
        <f t="shared" ca="1" si="13"/>
        <v>1.0214782573232712E-2</v>
      </c>
      <c r="U5" s="30"/>
      <c r="W5" s="30"/>
    </row>
    <row r="6" spans="1:23" x14ac:dyDescent="0.2">
      <c r="A6" s="12" t="str">
        <f t="shared" si="7"/>
        <v>Cam</v>
      </c>
      <c r="B6" s="13" t="str">
        <f>pci!B6</f>
        <v>Campania</v>
      </c>
      <c r="C6" s="28">
        <v>5826860</v>
      </c>
      <c r="D6" s="23">
        <f t="shared" ca="1" si="8"/>
        <v>92.536159908059958</v>
      </c>
      <c r="E6" s="11">
        <f>RANK(C6,$C$3:$C$21,0)+COUNTIF($C$3:C6,C6)-1</f>
        <v>3</v>
      </c>
      <c r="F6" s="11" t="str">
        <f t="shared" si="9"/>
        <v>Sic</v>
      </c>
      <c r="G6" s="10">
        <f t="shared" si="10"/>
        <v>0.44380035173929799</v>
      </c>
      <c r="H6" s="10">
        <f t="shared" ca="1" si="11"/>
        <v>0.23894672433347319</v>
      </c>
      <c r="I6" s="9">
        <f t="shared" ca="1" si="12"/>
        <v>3.4305084373079421E-2</v>
      </c>
      <c r="J6" s="4">
        <f ca="1">J5</f>
        <v>0.67131398871571979</v>
      </c>
      <c r="K6" s="4">
        <v>1</v>
      </c>
      <c r="L6" s="3"/>
      <c r="N6" s="2">
        <f t="shared" ca="1" si="4"/>
        <v>1.9801980198019802E-2</v>
      </c>
      <c r="O6" s="2">
        <f t="shared" ca="1" si="0"/>
        <v>0</v>
      </c>
      <c r="P6" s="2">
        <f t="shared" ca="1" si="1"/>
        <v>0.16627946714599517</v>
      </c>
      <c r="Q6" s="30">
        <f t="shared" ca="1" si="2"/>
        <v>0</v>
      </c>
      <c r="R6" s="30">
        <f t="shared" ca="1" si="3"/>
        <v>0.16627946714599517</v>
      </c>
      <c r="S6">
        <f t="shared" si="5"/>
        <v>2</v>
      </c>
      <c r="T6" s="30">
        <f t="shared" ca="1" si="13"/>
        <v>1.9801980198019802E-2</v>
      </c>
    </row>
    <row r="7" spans="1:23" x14ac:dyDescent="0.2">
      <c r="A7" s="12" t="str">
        <f t="shared" si="7"/>
        <v>Emi</v>
      </c>
      <c r="B7" s="13" t="str">
        <f>pci!B7</f>
        <v>Emilia-Romagna</v>
      </c>
      <c r="C7" s="28">
        <v>4452629</v>
      </c>
      <c r="D7" s="23">
        <f t="shared" ca="1" si="8"/>
        <v>71.564904899934518</v>
      </c>
      <c r="E7" s="11">
        <f>RANK(C7,$C$3:$C$21,0)+COUNTIF($C$3:C7,C7)-1</f>
        <v>6</v>
      </c>
      <c r="F7" s="11" t="str">
        <f t="shared" si="9"/>
        <v>Ven</v>
      </c>
      <c r="G7" s="10">
        <f t="shared" si="10"/>
        <v>0.5250446044470396</v>
      </c>
      <c r="H7" s="10">
        <f t="shared" ca="1" si="11"/>
        <v>0.29382301450157033</v>
      </c>
      <c r="I7" s="9">
        <f t="shared" ca="1" si="12"/>
        <v>4.3284479296951769E-2</v>
      </c>
      <c r="J7" s="8" t="s">
        <v>3</v>
      </c>
      <c r="K7" s="8" t="s">
        <v>2</v>
      </c>
      <c r="L7" s="8" t="s">
        <v>1</v>
      </c>
      <c r="N7" s="2">
        <f t="shared" ca="1" si="4"/>
        <v>2.9702970297029702E-2</v>
      </c>
      <c r="O7" s="2">
        <f t="shared" ca="1" si="0"/>
        <v>0</v>
      </c>
      <c r="P7" s="2">
        <f t="shared" ca="1" si="1"/>
        <v>0.16627946714599517</v>
      </c>
      <c r="Q7" s="30">
        <f t="shared" ca="1" si="2"/>
        <v>0</v>
      </c>
      <c r="R7" s="30">
        <f t="shared" ca="1" si="3"/>
        <v>0.16627946714599517</v>
      </c>
      <c r="S7">
        <f t="shared" si="5"/>
        <v>1</v>
      </c>
      <c r="T7" s="30">
        <f t="shared" ca="1" si="13"/>
        <v>2.9702970297029702E-2</v>
      </c>
    </row>
    <row r="8" spans="1:23" x14ac:dyDescent="0.2">
      <c r="A8" s="12" t="str">
        <f t="shared" si="7"/>
        <v>Fri</v>
      </c>
      <c r="B8" s="13" t="str">
        <f>pci!B8</f>
        <v>Friuli Venezia Giulia</v>
      </c>
      <c r="C8" s="28">
        <v>1216853</v>
      </c>
      <c r="D8" s="23">
        <f t="shared" ca="1" si="8"/>
        <v>80.272674493924242</v>
      </c>
      <c r="E8" s="11">
        <f>RANK(C8,$C$3:$C$21,0)+COUNTIF($C$3:C8,C8)-1</f>
        <v>15</v>
      </c>
      <c r="F8" s="11" t="str">
        <f t="shared" si="9"/>
        <v>Emi</v>
      </c>
      <c r="G8" s="10">
        <f t="shared" si="10"/>
        <v>0.59881520475631878</v>
      </c>
      <c r="H8" s="10">
        <f t="shared" ca="1" si="11"/>
        <v>0.35689390562617007</v>
      </c>
      <c r="I8" s="9">
        <f t="shared" ca="1" si="12"/>
        <v>4.8003777829228683E-2</v>
      </c>
      <c r="J8" s="4">
        <v>0</v>
      </c>
      <c r="K8" s="4">
        <f t="array" aca="1" ref="K8" ca="1">INDEX($H$2:$H$21,MATCH(MAX(ABS($H$2:$H$21-$G$2:$G$21)),ABS($H$2:$H$21-$G$2:$G$21),0))</f>
        <v>0.40211974527558042</v>
      </c>
      <c r="L8" s="3">
        <f ca="1">K8</f>
        <v>0.40211974527558042</v>
      </c>
      <c r="N8" s="2">
        <f t="shared" ca="1" si="4"/>
        <v>2.9702970297029702E-2</v>
      </c>
      <c r="O8" s="2">
        <f t="shared" ca="1" si="0"/>
        <v>0</v>
      </c>
      <c r="P8" s="2">
        <f t="shared" ca="1" si="1"/>
        <v>0.16627946714599517</v>
      </c>
      <c r="Q8" s="30">
        <f t="shared" ca="1" si="2"/>
        <v>0</v>
      </c>
      <c r="R8" s="30">
        <f t="shared" ca="1" si="3"/>
        <v>8.5774684466111292E-2</v>
      </c>
      <c r="S8">
        <f t="shared" si="5"/>
        <v>1</v>
      </c>
      <c r="T8" s="30">
        <f t="shared" ca="1" si="13"/>
        <v>1.5322173859849067E-2</v>
      </c>
    </row>
    <row r="9" spans="1:23" x14ac:dyDescent="0.2">
      <c r="A9" s="12" t="str">
        <f t="shared" si="7"/>
        <v>Laz</v>
      </c>
      <c r="B9" s="13" t="str">
        <f>pci!B9</f>
        <v>Lazio</v>
      </c>
      <c r="C9" s="28">
        <v>5896693</v>
      </c>
      <c r="D9" s="23">
        <f t="shared" ca="1" si="8"/>
        <v>6.3744727156108238</v>
      </c>
      <c r="E9" s="11">
        <f>RANK(C9,$C$3:$C$21,0)+COUNTIF($C$3:C9,C9)-1</f>
        <v>2</v>
      </c>
      <c r="F9" s="11" t="str">
        <f t="shared" si="9"/>
        <v>Pie</v>
      </c>
      <c r="G9" s="10">
        <f t="shared" si="10"/>
        <v>0.67131398871571979</v>
      </c>
      <c r="H9" s="10">
        <f t="shared" ca="1" si="11"/>
        <v>0.40211974527558042</v>
      </c>
      <c r="I9" s="9">
        <f t="shared" ca="1" si="12"/>
        <v>5.5027566698962228E-2</v>
      </c>
      <c r="J9" s="4">
        <v>1</v>
      </c>
      <c r="K9" s="4">
        <f ca="1">K8</f>
        <v>0.40211974527558042</v>
      </c>
      <c r="L9" s="3"/>
      <c r="N9" s="2">
        <f t="shared" ca="1" si="4"/>
        <v>3.9603960396039604E-2</v>
      </c>
      <c r="O9" s="2">
        <f t="shared" ca="1" si="0"/>
        <v>0</v>
      </c>
      <c r="P9" s="2">
        <f t="shared" ca="1" si="1"/>
        <v>0.16627946714599517</v>
      </c>
      <c r="Q9" s="30">
        <f t="shared" ca="1" si="2"/>
        <v>0</v>
      </c>
      <c r="R9" s="30">
        <f t="shared" ca="1" si="3"/>
        <v>8.5774684466111292E-2</v>
      </c>
      <c r="S9">
        <f t="shared" si="5"/>
        <v>2</v>
      </c>
      <c r="T9" s="30">
        <f t="shared" ca="1" si="13"/>
        <v>2.0429565146465423E-2</v>
      </c>
    </row>
    <row r="10" spans="1:23" x14ac:dyDescent="0.2">
      <c r="A10" s="12" t="str">
        <f t="shared" si="7"/>
        <v>Lig</v>
      </c>
      <c r="B10" s="13" t="str">
        <f>pci!B10</f>
        <v>Liguria</v>
      </c>
      <c r="C10" s="28">
        <v>1556981</v>
      </c>
      <c r="D10" s="23">
        <f t="shared" ca="1" si="8"/>
        <v>2.7848236751350841</v>
      </c>
      <c r="E10" s="11">
        <f>RANK(C10,$C$3:$C$21,0)+COUNTIF($C$3:C10,C10)-1</f>
        <v>12</v>
      </c>
      <c r="F10" s="11" t="str">
        <f t="shared" si="9"/>
        <v>Pug</v>
      </c>
      <c r="G10" s="10">
        <f t="shared" si="10"/>
        <v>0.73838475579225749</v>
      </c>
      <c r="H10" s="10">
        <f t="shared" ca="1" si="11"/>
        <v>0.48140103334470263</v>
      </c>
      <c r="I10" s="9">
        <f t="shared" ca="1" si="12"/>
        <v>5.9258416350122224E-2</v>
      </c>
      <c r="N10" s="2">
        <f t="shared" ca="1" si="4"/>
        <v>3.9603960396039604E-2</v>
      </c>
      <c r="O10" s="2">
        <f t="shared" ca="1" si="0"/>
        <v>0</v>
      </c>
      <c r="P10" s="2">
        <f t="shared" ca="1" si="1"/>
        <v>0.16627946714599517</v>
      </c>
      <c r="Q10" s="30">
        <f t="shared" ca="1" si="2"/>
        <v>0</v>
      </c>
      <c r="R10" s="30">
        <f t="shared" ca="1" si="3"/>
        <v>0.16627946714599517</v>
      </c>
      <c r="S10">
        <f t="shared" si="5"/>
        <v>2</v>
      </c>
      <c r="T10" s="30">
        <f t="shared" ca="1" si="13"/>
        <v>3.9603960396039604E-2</v>
      </c>
    </row>
    <row r="11" spans="1:23" x14ac:dyDescent="0.2">
      <c r="A11" s="12" t="str">
        <f t="shared" si="7"/>
        <v>Lom</v>
      </c>
      <c r="B11" s="13" t="str">
        <f>pci!B11</f>
        <v>Lombardia</v>
      </c>
      <c r="C11" s="28">
        <v>10036258</v>
      </c>
      <c r="D11" s="23">
        <f t="shared" ca="1" si="8"/>
        <v>97.326310556042571</v>
      </c>
      <c r="E11" s="11">
        <f>RANK(C11,$C$3:$C$21,0)+COUNTIF($C$3:C11,C11)-1</f>
        <v>1</v>
      </c>
      <c r="F11" s="11" t="str">
        <f t="shared" si="9"/>
        <v>Tos</v>
      </c>
      <c r="G11" s="10">
        <f t="shared" si="10"/>
        <v>0.80029837417289651</v>
      </c>
      <c r="H11" s="10">
        <f t="shared" ca="1" si="11"/>
        <v>0.54947478442955067</v>
      </c>
      <c r="I11" s="9">
        <f t="shared" ca="1" si="12"/>
        <v>6.3825251979504283E-2</v>
      </c>
      <c r="N11" s="2">
        <f t="shared" ca="1" si="4"/>
        <v>4.9504950495049507E-2</v>
      </c>
      <c r="O11" s="2">
        <f t="shared" ca="1" si="0"/>
        <v>0</v>
      </c>
      <c r="P11" s="2">
        <f t="shared" ca="1" si="1"/>
        <v>0.16627946714599517</v>
      </c>
      <c r="Q11" s="30">
        <f t="shared" ca="1" si="2"/>
        <v>0</v>
      </c>
      <c r="R11" s="30">
        <f t="shared" ca="1" si="3"/>
        <v>0.16627946714599517</v>
      </c>
      <c r="S11">
        <f t="shared" si="5"/>
        <v>1</v>
      </c>
      <c r="T11" s="30">
        <f t="shared" ca="1" si="13"/>
        <v>4.9504950495049507E-2</v>
      </c>
    </row>
    <row r="12" spans="1:23" x14ac:dyDescent="0.2">
      <c r="A12" s="12" t="str">
        <f t="shared" si="7"/>
        <v>Mar</v>
      </c>
      <c r="B12" s="13" t="str">
        <f>pci!B12</f>
        <v>Marche</v>
      </c>
      <c r="C12" s="28">
        <v>1531753</v>
      </c>
      <c r="D12" s="23">
        <f t="shared" ca="1" si="8"/>
        <v>73.394702712173924</v>
      </c>
      <c r="E12" s="11">
        <f>RANK(C12,$C$3:$C$21,0)+COUNTIF($C$3:C12,C12)-1</f>
        <v>13</v>
      </c>
      <c r="F12" s="11" t="str">
        <f t="shared" si="9"/>
        <v>Cal</v>
      </c>
      <c r="G12" s="10">
        <f t="shared" si="10"/>
        <v>0.83271651963423243</v>
      </c>
      <c r="H12" s="10">
        <f t="shared" ca="1" si="11"/>
        <v>0.60687338458402029</v>
      </c>
      <c r="I12" s="9">
        <f t="shared" ca="1" si="12"/>
        <v>3.7486663147031404E-2</v>
      </c>
      <c r="N12" s="2">
        <f t="shared" ca="1" si="4"/>
        <v>4.9504950495049507E-2</v>
      </c>
      <c r="O12" s="2">
        <f t="shared" ca="1" si="0"/>
        <v>0</v>
      </c>
      <c r="P12" s="2">
        <f t="shared" ca="1" si="1"/>
        <v>0.16627946714599517</v>
      </c>
      <c r="Q12" s="30">
        <f t="shared" ca="1" si="2"/>
        <v>0</v>
      </c>
      <c r="R12" s="30">
        <f t="shared" ca="1" si="3"/>
        <v>8.5774684466111292E-2</v>
      </c>
      <c r="S12">
        <f t="shared" si="5"/>
        <v>1</v>
      </c>
      <c r="T12" s="30">
        <f t="shared" ca="1" si="13"/>
        <v>2.5536956433081778E-2</v>
      </c>
    </row>
    <row r="13" spans="1:23" x14ac:dyDescent="0.2">
      <c r="A13" s="12" t="str">
        <f t="shared" si="7"/>
        <v>Mol</v>
      </c>
      <c r="B13" s="13" t="str">
        <f>pci!B13</f>
        <v>Molise</v>
      </c>
      <c r="C13" s="28">
        <v>308493</v>
      </c>
      <c r="D13" s="23">
        <f t="shared" ca="1" si="8"/>
        <v>34.394721371910066</v>
      </c>
      <c r="E13" s="11">
        <f>RANK(C13,$C$3:$C$21,0)+COUNTIF($C$3:C13,C13)-1</f>
        <v>19</v>
      </c>
      <c r="F13" s="11" t="str">
        <f t="shared" si="9"/>
        <v>Sar</v>
      </c>
      <c r="G13" s="10">
        <f t="shared" si="10"/>
        <v>0.86002329343805628</v>
      </c>
      <c r="H13" s="10">
        <f t="shared" ca="1" si="11"/>
        <v>0.691061455130762</v>
      </c>
      <c r="I13" s="9">
        <f t="shared" ca="1" si="12"/>
        <v>3.544241308019392E-2</v>
      </c>
      <c r="N13" s="2">
        <f t="shared" ca="1" si="4"/>
        <v>5.940594059405941E-2</v>
      </c>
      <c r="O13" s="2">
        <f t="shared" ca="1" si="0"/>
        <v>0</v>
      </c>
      <c r="P13" s="2">
        <f t="shared" ca="1" si="1"/>
        <v>0.16627946714599517</v>
      </c>
      <c r="Q13" s="30">
        <f t="shared" ca="1" si="2"/>
        <v>0</v>
      </c>
      <c r="R13" s="30">
        <f t="shared" ca="1" si="3"/>
        <v>8.5774684466111292E-2</v>
      </c>
      <c r="S13">
        <f t="shared" si="5"/>
        <v>2</v>
      </c>
      <c r="T13" s="30">
        <f t="shared" ca="1" si="13"/>
        <v>3.0644347719698137E-2</v>
      </c>
    </row>
    <row r="14" spans="1:23" x14ac:dyDescent="0.2">
      <c r="A14" s="12" t="str">
        <f t="shared" si="7"/>
        <v>Pie</v>
      </c>
      <c r="B14" s="13" t="str">
        <f>pci!B14</f>
        <v>Piemonte</v>
      </c>
      <c r="C14" s="28">
        <v>4375865</v>
      </c>
      <c r="D14" s="23">
        <f t="shared" ca="1" si="8"/>
        <v>51.316587665389193</v>
      </c>
      <c r="E14" s="11">
        <f>RANK(C14,$C$3:$C$21,0)+COUNTIF($C$3:C14,C14)-1</f>
        <v>7</v>
      </c>
      <c r="F14" s="11" t="str">
        <f t="shared" si="9"/>
        <v>Lig</v>
      </c>
      <c r="G14" s="10">
        <f t="shared" si="10"/>
        <v>0.88581915988912185</v>
      </c>
      <c r="H14" s="10">
        <f t="shared" ca="1" si="11"/>
        <v>0.69351574904844748</v>
      </c>
      <c r="I14" s="9">
        <f t="shared" ca="1" si="12"/>
        <v>3.5716368650196638E-2</v>
      </c>
      <c r="N14" s="2">
        <f t="shared" ca="1" si="4"/>
        <v>5.940594059405941E-2</v>
      </c>
      <c r="O14" s="2">
        <f t="shared" ca="1" si="0"/>
        <v>0</v>
      </c>
      <c r="P14" s="2">
        <f t="shared" ca="1" si="1"/>
        <v>0.16627946714599517</v>
      </c>
      <c r="Q14" s="30">
        <f t="shared" ca="1" si="2"/>
        <v>0</v>
      </c>
      <c r="R14" s="30">
        <f t="shared" ca="1" si="3"/>
        <v>0.16627946714599517</v>
      </c>
      <c r="S14">
        <f t="shared" si="5"/>
        <v>2</v>
      </c>
      <c r="T14" s="30">
        <f t="shared" ca="1" si="13"/>
        <v>5.940594059405941E-2</v>
      </c>
    </row>
    <row r="15" spans="1:23" x14ac:dyDescent="0.2">
      <c r="A15" s="12" t="str">
        <f t="shared" si="7"/>
        <v>Pug</v>
      </c>
      <c r="B15" s="13" t="str">
        <f>pci!B15</f>
        <v>Puglia</v>
      </c>
      <c r="C15" s="28">
        <v>4048242</v>
      </c>
      <c r="D15" s="23">
        <f t="shared" ca="1" si="8"/>
        <v>89.958422020742418</v>
      </c>
      <c r="E15" s="11">
        <f>RANK(C15,$C$3:$C$21,0)+COUNTIF($C$3:C15,C15)-1</f>
        <v>8</v>
      </c>
      <c r="F15" s="11" t="str">
        <f t="shared" si="9"/>
        <v>Mar</v>
      </c>
      <c r="G15" s="10">
        <f t="shared" si="10"/>
        <v>0.91119705199186374</v>
      </c>
      <c r="H15" s="10">
        <f t="shared" ca="1" si="11"/>
        <v>0.75819925991672121</v>
      </c>
      <c r="I15" s="9">
        <f t="shared" ca="1" si="12"/>
        <v>3.684146686144902E-2</v>
      </c>
      <c r="N15" s="2">
        <f t="shared" ca="1" si="4"/>
        <v>6.9306930693069313E-2</v>
      </c>
      <c r="O15" s="2">
        <f t="shared" ca="1" si="0"/>
        <v>0</v>
      </c>
      <c r="P15" s="2">
        <f t="shared" ca="1" si="1"/>
        <v>0.16627946714599517</v>
      </c>
      <c r="Q15" s="30">
        <f t="shared" ca="1" si="2"/>
        <v>0</v>
      </c>
      <c r="R15" s="30">
        <f t="shared" ca="1" si="3"/>
        <v>0.16627946714599517</v>
      </c>
      <c r="S15">
        <f t="shared" si="5"/>
        <v>1</v>
      </c>
      <c r="T15" s="30">
        <f t="shared" ca="1" si="13"/>
        <v>6.9306930693069313E-2</v>
      </c>
    </row>
    <row r="16" spans="1:23" x14ac:dyDescent="0.2">
      <c r="A16" s="12" t="str">
        <f t="shared" si="7"/>
        <v>Sar</v>
      </c>
      <c r="B16" s="24" t="str">
        <f>pci!B16</f>
        <v>Sardegna</v>
      </c>
      <c r="C16" s="28">
        <v>1648176</v>
      </c>
      <c r="D16" s="23">
        <f t="shared" ca="1" si="8"/>
        <v>95.526020878380052</v>
      </c>
      <c r="E16" s="11">
        <f>RANK(C16,$C$3:$C$21,0)+COUNTIF($C$3:C16,C16)-1</f>
        <v>11</v>
      </c>
      <c r="F16" s="11" t="str">
        <f t="shared" si="9"/>
        <v>Abr</v>
      </c>
      <c r="G16" s="10">
        <f t="shared" si="10"/>
        <v>0.93298705480691135</v>
      </c>
      <c r="H16" s="10">
        <f t="shared" ca="1" si="11"/>
        <v>0.79423473715323745</v>
      </c>
      <c r="I16" s="9">
        <f t="shared" ca="1" si="12"/>
        <v>3.3827541166330022E-2</v>
      </c>
      <c r="N16" s="2">
        <f t="shared" ca="1" si="4"/>
        <v>6.9306930693069313E-2</v>
      </c>
      <c r="O16" s="2">
        <f t="shared" ca="1" si="0"/>
        <v>0</v>
      </c>
      <c r="P16" s="2">
        <f t="shared" ca="1" si="1"/>
        <v>0.16627946714599517</v>
      </c>
      <c r="Q16" s="30">
        <f t="shared" ca="1" si="2"/>
        <v>0</v>
      </c>
      <c r="R16" s="30">
        <f t="shared" ca="1" si="3"/>
        <v>8.5774684466111292E-2</v>
      </c>
      <c r="S16">
        <f t="shared" si="5"/>
        <v>1</v>
      </c>
      <c r="T16" s="30">
        <f t="shared" ca="1" si="13"/>
        <v>3.5751739006314495E-2</v>
      </c>
    </row>
    <row r="17" spans="1:20" x14ac:dyDescent="0.2">
      <c r="A17" s="12" t="str">
        <f t="shared" si="7"/>
        <v>Sic</v>
      </c>
      <c r="B17" s="13" t="str">
        <f>pci!B17</f>
        <v>Sicilia</v>
      </c>
      <c r="C17" s="28">
        <v>5026989</v>
      </c>
      <c r="D17" s="23">
        <f t="shared" ca="1" si="8"/>
        <v>74.889709673400205</v>
      </c>
      <c r="E17" s="11">
        <f>RANK(C17,$C$3:$C$21,0)+COUNTIF($C$3:C17,C17)-1</f>
        <v>4</v>
      </c>
      <c r="F17" s="11" t="str">
        <f t="shared" si="9"/>
        <v>Fri</v>
      </c>
      <c r="G17" s="10">
        <f t="shared" si="10"/>
        <v>0.95314772309931728</v>
      </c>
      <c r="H17" s="10">
        <f t="shared" ca="1" si="11"/>
        <v>0.86497987571474155</v>
      </c>
      <c r="I17" s="9">
        <f t="shared" ca="1" si="12"/>
        <v>3.3450875435944036E-2</v>
      </c>
      <c r="N17" s="2">
        <f t="shared" ca="1" si="4"/>
        <v>7.9207920792079209E-2</v>
      </c>
      <c r="O17" s="2">
        <f t="shared" ca="1" si="0"/>
        <v>0</v>
      </c>
      <c r="P17" s="2">
        <f t="shared" ca="1" si="1"/>
        <v>0.16627946714599517</v>
      </c>
      <c r="Q17" s="30">
        <f t="shared" ca="1" si="2"/>
        <v>0</v>
      </c>
      <c r="R17" s="30">
        <f t="shared" ca="1" si="3"/>
        <v>8.5774684466111292E-2</v>
      </c>
      <c r="S17">
        <f t="shared" si="5"/>
        <v>2</v>
      </c>
      <c r="T17" s="30">
        <f t="shared" ca="1" si="13"/>
        <v>4.0859130292930847E-2</v>
      </c>
    </row>
    <row r="18" spans="1:20" x14ac:dyDescent="0.2">
      <c r="A18" s="12" t="str">
        <f t="shared" si="7"/>
        <v>Tos</v>
      </c>
      <c r="B18" s="13" t="str">
        <f>pci!B18</f>
        <v>Toscana</v>
      </c>
      <c r="C18" s="28">
        <v>3736968</v>
      </c>
      <c r="D18" s="23">
        <f t="shared" ca="1" si="8"/>
        <v>77.241520386079316</v>
      </c>
      <c r="E18" s="11">
        <f>RANK(C18,$C$3:$C$21,0)+COUNTIF($C$3:C18,C18)-1</f>
        <v>9</v>
      </c>
      <c r="F18" s="11" t="str">
        <f t="shared" si="9"/>
        <v>Tre</v>
      </c>
      <c r="G18" s="10">
        <f t="shared" si="10"/>
        <v>0.97083638161521901</v>
      </c>
      <c r="H18" s="10">
        <f t="shared" ca="1" si="11"/>
        <v>0.89379625070948088</v>
      </c>
      <c r="I18" s="9">
        <f t="shared" ca="1" si="12"/>
        <v>3.1110390306238484E-2</v>
      </c>
      <c r="N18" s="2">
        <f t="shared" ca="1" si="4"/>
        <v>7.9207920792079209E-2</v>
      </c>
      <c r="O18" s="2">
        <f t="shared" ca="1" si="0"/>
        <v>0</v>
      </c>
      <c r="P18" s="2">
        <f t="shared" ca="1" si="1"/>
        <v>0.16627946714599517</v>
      </c>
      <c r="Q18" s="30">
        <f t="shared" ca="1" si="2"/>
        <v>0</v>
      </c>
      <c r="R18" s="30">
        <f t="shared" ca="1" si="3"/>
        <v>0.16627946714599517</v>
      </c>
      <c r="S18">
        <f t="shared" si="5"/>
        <v>2</v>
      </c>
      <c r="T18" s="30">
        <f t="shared" ca="1" si="13"/>
        <v>7.9207920792079209E-2</v>
      </c>
    </row>
    <row r="19" spans="1:20" x14ac:dyDescent="0.2">
      <c r="A19" s="12" t="str">
        <f t="shared" si="7"/>
        <v>Tre</v>
      </c>
      <c r="B19" s="13" t="str">
        <f>pci!B19</f>
        <v>Trentino-Alto Adige</v>
      </c>
      <c r="C19" s="28">
        <v>1067648</v>
      </c>
      <c r="D19" s="23">
        <f t="shared" ca="1" si="8"/>
        <v>32.69719357516778</v>
      </c>
      <c r="E19" s="11">
        <f>RANK(C19,$C$3:$C$21,0)+COUNTIF($C$3:C19,C19)-1</f>
        <v>16</v>
      </c>
      <c r="F19" s="11" t="str">
        <f t="shared" si="9"/>
        <v>Umb</v>
      </c>
      <c r="G19" s="10">
        <f t="shared" si="10"/>
        <v>0.9854929864789076</v>
      </c>
      <c r="H19" s="10">
        <f t="shared" ca="1" si="11"/>
        <v>0.93093083443556368</v>
      </c>
      <c r="I19" s="9">
        <f t="shared" ca="1" si="12"/>
        <v>2.6744303871041149E-2</v>
      </c>
      <c r="N19" s="2">
        <f t="shared" ca="1" si="4"/>
        <v>8.9108910891089105E-2</v>
      </c>
      <c r="O19" s="2">
        <f t="shared" ca="1" si="0"/>
        <v>0</v>
      </c>
      <c r="P19" s="2">
        <f t="shared" ca="1" si="1"/>
        <v>0.16627946714599517</v>
      </c>
      <c r="Q19" s="30">
        <f t="shared" ca="1" si="2"/>
        <v>0</v>
      </c>
      <c r="R19" s="30">
        <f t="shared" ca="1" si="3"/>
        <v>0.16627946714599517</v>
      </c>
      <c r="S19">
        <f t="shared" si="5"/>
        <v>1</v>
      </c>
      <c r="T19" s="30">
        <f t="shared" ca="1" si="13"/>
        <v>8.9108910891089105E-2</v>
      </c>
    </row>
    <row r="20" spans="1:20" x14ac:dyDescent="0.2">
      <c r="A20" s="12" t="str">
        <f t="shared" si="7"/>
        <v>Umb</v>
      </c>
      <c r="B20" s="13" t="str">
        <f>pci!B20</f>
        <v>Umbria</v>
      </c>
      <c r="C20" s="28">
        <v>884640</v>
      </c>
      <c r="D20" s="23">
        <f t="shared" ca="1" si="8"/>
        <v>42.135649353767356</v>
      </c>
      <c r="E20" s="11">
        <f>RANK(C20,$C$3:$C$21,0)+COUNTIF($C$3:C20,C20)-1</f>
        <v>17</v>
      </c>
      <c r="F20" s="11" t="str">
        <f t="shared" si="9"/>
        <v>Bas</v>
      </c>
      <c r="G20" s="10">
        <f t="shared" si="10"/>
        <v>0.99488892656423644</v>
      </c>
      <c r="H20" s="10">
        <f t="shared" ca="1" si="11"/>
        <v>0.96968757619475765</v>
      </c>
      <c r="I20" s="9">
        <f t="shared" ca="1" si="12"/>
        <v>1.785809671135544E-2</v>
      </c>
      <c r="N20" s="2">
        <f t="shared" ca="1" si="4"/>
        <v>8.9108910891089105E-2</v>
      </c>
      <c r="O20" s="2">
        <f t="shared" ca="1" si="0"/>
        <v>0</v>
      </c>
      <c r="P20" s="2">
        <f t="shared" ca="1" si="1"/>
        <v>0.16627946714599517</v>
      </c>
      <c r="Q20" s="30">
        <f t="shared" ca="1" si="2"/>
        <v>0</v>
      </c>
      <c r="R20" s="30">
        <f t="shared" ca="1" si="3"/>
        <v>8.5774684466111292E-2</v>
      </c>
      <c r="S20">
        <f t="shared" si="5"/>
        <v>1</v>
      </c>
      <c r="T20" s="30">
        <f t="shared" ca="1" si="13"/>
        <v>4.5966521579547198E-2</v>
      </c>
    </row>
    <row r="21" spans="1:20" x14ac:dyDescent="0.2">
      <c r="A21" s="12" t="str">
        <f t="shared" si="7"/>
        <v>Ven</v>
      </c>
      <c r="B21" s="13" t="str">
        <f>pci!B21</f>
        <v>Veneto</v>
      </c>
      <c r="C21" s="28">
        <v>4903722</v>
      </c>
      <c r="D21" s="23">
        <f t="shared" ca="1" si="8"/>
        <v>62.266703658628643</v>
      </c>
      <c r="E21" s="11">
        <f>RANK(C21,$C$3:$C$21,0)+COUNTIF($C$3:C21,C21)-1</f>
        <v>5</v>
      </c>
      <c r="F21" s="11" t="str">
        <f t="shared" si="9"/>
        <v>Mol</v>
      </c>
      <c r="G21" s="10">
        <f t="shared" si="10"/>
        <v>1</v>
      </c>
      <c r="H21" s="10">
        <f t="shared" ca="1" si="11"/>
        <v>1</v>
      </c>
      <c r="I21" s="9">
        <f t="shared" ca="1" si="12"/>
        <v>1.0067217847442534E-2</v>
      </c>
      <c r="N21" s="2">
        <f t="shared" ca="1" si="4"/>
        <v>9.9009900990099001E-2</v>
      </c>
      <c r="O21" s="2">
        <f t="shared" ca="1" si="0"/>
        <v>0</v>
      </c>
      <c r="P21" s="2">
        <f t="shared" ca="1" si="1"/>
        <v>0.16627946714599517</v>
      </c>
      <c r="Q21" s="30">
        <f t="shared" ca="1" si="2"/>
        <v>0</v>
      </c>
      <c r="R21" s="30">
        <f t="shared" ca="1" si="3"/>
        <v>8.5774684466111292E-2</v>
      </c>
      <c r="S21">
        <f t="shared" si="5"/>
        <v>2</v>
      </c>
      <c r="T21" s="30">
        <f t="shared" ca="1" si="13"/>
        <v>5.107391286616355E-2</v>
      </c>
    </row>
    <row r="22" spans="1:20" x14ac:dyDescent="0.2">
      <c r="B22" s="7" t="s">
        <v>0</v>
      </c>
      <c r="C22" s="27">
        <f>SUM(C3:C21)</f>
        <v>60357771</v>
      </c>
      <c r="D22" s="27">
        <f ca="1">SUM(D3:D21)</f>
        <v>1134.6740726804446</v>
      </c>
      <c r="G22" s="1"/>
      <c r="H22" s="1"/>
      <c r="I22" s="5" t="str">
        <f ca="1">"R(G) = " &amp; FIXED($C$22/($C$22-1)*(1-SUM($I$3:$I$21)),4)</f>
        <v>R(G) = 0,3407</v>
      </c>
      <c r="N22" s="2">
        <f t="shared" ca="1" si="4"/>
        <v>9.9009900990099001E-2</v>
      </c>
      <c r="O22" s="2">
        <f t="shared" ca="1" si="0"/>
        <v>0</v>
      </c>
      <c r="P22" s="2">
        <f t="shared" ca="1" si="1"/>
        <v>0.16627946714599517</v>
      </c>
      <c r="Q22" s="30">
        <f t="shared" ca="1" si="2"/>
        <v>0</v>
      </c>
      <c r="R22" s="30">
        <f t="shared" ca="1" si="3"/>
        <v>0.16627946714599517</v>
      </c>
      <c r="S22">
        <f t="shared" si="5"/>
        <v>2</v>
      </c>
      <c r="T22" s="30">
        <f t="shared" ca="1" si="13"/>
        <v>9.9009900990099001E-2</v>
      </c>
    </row>
    <row r="23" spans="1:20" x14ac:dyDescent="0.2">
      <c r="N23" s="2">
        <f t="shared" ca="1" si="4"/>
        <v>0.1089108910891089</v>
      </c>
      <c r="O23" s="2">
        <f t="shared" ca="1" si="0"/>
        <v>0</v>
      </c>
      <c r="P23" s="2">
        <f t="shared" ca="1" si="1"/>
        <v>0.16627946714599517</v>
      </c>
      <c r="Q23" s="30">
        <f t="shared" ca="1" si="2"/>
        <v>0</v>
      </c>
      <c r="R23" s="30">
        <f t="shared" ca="1" si="3"/>
        <v>0.16627946714599517</v>
      </c>
      <c r="S23">
        <f t="shared" si="5"/>
        <v>1</v>
      </c>
      <c r="T23" s="30">
        <f t="shared" ca="1" si="13"/>
        <v>0.1089108910891089</v>
      </c>
    </row>
    <row r="24" spans="1:20" x14ac:dyDescent="0.2">
      <c r="B24" s="31" t="s">
        <v>35</v>
      </c>
      <c r="C24" s="10">
        <f>MIN($G$2:$G$21)</f>
        <v>0</v>
      </c>
      <c r="H24" s="1"/>
      <c r="N24" s="2">
        <f t="shared" ca="1" si="4"/>
        <v>0.1089108910891089</v>
      </c>
      <c r="O24" s="2">
        <f t="shared" ca="1" si="0"/>
        <v>0</v>
      </c>
      <c r="P24" s="2">
        <f t="shared" ca="1" si="1"/>
        <v>0.16627946714599517</v>
      </c>
      <c r="Q24" s="30">
        <f t="shared" ca="1" si="2"/>
        <v>0</v>
      </c>
      <c r="R24" s="30">
        <f t="shared" ca="1" si="3"/>
        <v>8.5774684466111292E-2</v>
      </c>
      <c r="S24">
        <f t="shared" si="5"/>
        <v>1</v>
      </c>
      <c r="T24" s="30">
        <f t="shared" ca="1" si="13"/>
        <v>5.6181304152779908E-2</v>
      </c>
    </row>
    <row r="25" spans="1:20" x14ac:dyDescent="0.2">
      <c r="B25" s="31" t="s">
        <v>36</v>
      </c>
      <c r="C25" s="10">
        <f ca="1">MAX($H$3:$H$21)</f>
        <v>1</v>
      </c>
      <c r="N25" s="2">
        <f t="shared" ca="1" si="4"/>
        <v>0.11881188118811879</v>
      </c>
      <c r="O25" s="2">
        <f t="shared" ca="1" si="0"/>
        <v>0</v>
      </c>
      <c r="P25" s="2">
        <f t="shared" ca="1" si="1"/>
        <v>0.16627946714599517</v>
      </c>
      <c r="Q25" s="30">
        <f t="shared" ca="1" si="2"/>
        <v>0</v>
      </c>
      <c r="R25" s="30">
        <f t="shared" ca="1" si="3"/>
        <v>8.5774684466111292E-2</v>
      </c>
      <c r="S25">
        <f t="shared" si="5"/>
        <v>2</v>
      </c>
      <c r="T25" s="30">
        <f t="shared" ca="1" si="13"/>
        <v>6.128869543939626E-2</v>
      </c>
    </row>
    <row r="26" spans="1:20" x14ac:dyDescent="0.2">
      <c r="A26" s="1"/>
      <c r="B26" s="31" t="s">
        <v>45</v>
      </c>
      <c r="C26" s="40">
        <f>ROWS(Bdata)</f>
        <v>20</v>
      </c>
      <c r="E26" s="2"/>
      <c r="N26" s="2">
        <f t="shared" ca="1" si="4"/>
        <v>0.11881188118811879</v>
      </c>
      <c r="O26" s="2">
        <f t="shared" ca="1" si="0"/>
        <v>0</v>
      </c>
      <c r="P26" s="2">
        <f t="shared" ca="1" si="1"/>
        <v>0.16627946714599517</v>
      </c>
      <c r="Q26" s="30">
        <f t="shared" ca="1" si="2"/>
        <v>0</v>
      </c>
      <c r="R26" s="30">
        <f t="shared" ca="1" si="3"/>
        <v>0.16627946714599517</v>
      </c>
      <c r="S26">
        <f t="shared" si="5"/>
        <v>2</v>
      </c>
      <c r="T26" s="30">
        <f t="shared" ca="1" si="13"/>
        <v>0.11881188118811879</v>
      </c>
    </row>
    <row r="27" spans="1:20" x14ac:dyDescent="0.2">
      <c r="A27" s="1"/>
      <c r="B27" s="31" t="s">
        <v>74</v>
      </c>
      <c r="C27" s="28">
        <v>100</v>
      </c>
      <c r="D27" s="38" t="s">
        <v>57</v>
      </c>
      <c r="E27" s="2"/>
      <c r="N27" s="2">
        <f t="shared" ca="1" si="4"/>
        <v>0.12871287128712869</v>
      </c>
      <c r="O27" s="2">
        <f t="shared" ca="1" si="0"/>
        <v>0</v>
      </c>
      <c r="P27" s="2">
        <f t="shared" ca="1" si="1"/>
        <v>0.16627946714599517</v>
      </c>
      <c r="Q27" s="30">
        <f t="shared" ca="1" si="2"/>
        <v>0</v>
      </c>
      <c r="R27" s="30">
        <f t="shared" ca="1" si="3"/>
        <v>0.16627946714599517</v>
      </c>
      <c r="S27">
        <f t="shared" si="5"/>
        <v>1</v>
      </c>
      <c r="T27" s="30">
        <f t="shared" ca="1" si="13"/>
        <v>0.12871287128712869</v>
      </c>
    </row>
    <row r="28" spans="1:20" x14ac:dyDescent="0.2">
      <c r="A28" s="1"/>
      <c r="B28" s="31" t="s">
        <v>38</v>
      </c>
      <c r="C28" s="10">
        <f ca="1">(C25-C24)/(C27+1)</f>
        <v>9.9009900990099011E-3</v>
      </c>
      <c r="E28" s="2"/>
      <c r="N28" s="2">
        <f t="shared" ca="1" si="4"/>
        <v>0.12871287128712869</v>
      </c>
      <c r="O28" s="2">
        <f t="shared" ca="1" si="0"/>
        <v>0</v>
      </c>
      <c r="P28" s="2">
        <f t="shared" ca="1" si="1"/>
        <v>0.16627946714599517</v>
      </c>
      <c r="Q28" s="30">
        <f t="shared" ca="1" si="2"/>
        <v>0</v>
      </c>
      <c r="R28" s="30">
        <f t="shared" ca="1" si="3"/>
        <v>8.5774684466111292E-2</v>
      </c>
      <c r="S28">
        <f t="shared" si="5"/>
        <v>1</v>
      </c>
      <c r="T28" s="30">
        <f t="shared" ca="1" si="13"/>
        <v>6.6396086726012618E-2</v>
      </c>
    </row>
    <row r="29" spans="1:20" x14ac:dyDescent="0.2">
      <c r="A29" s="1"/>
      <c r="B29" s="39" t="s">
        <v>56</v>
      </c>
      <c r="C29" s="40">
        <f>C27*2+3</f>
        <v>203</v>
      </c>
      <c r="N29" s="2">
        <f t="shared" ca="1" si="4"/>
        <v>0.1386138613861386</v>
      </c>
      <c r="O29" s="2">
        <f t="shared" ca="1" si="0"/>
        <v>0</v>
      </c>
      <c r="P29" s="2">
        <f t="shared" ca="1" si="1"/>
        <v>0.16627946714599517</v>
      </c>
      <c r="Q29" s="30">
        <f t="shared" ca="1" si="2"/>
        <v>0</v>
      </c>
      <c r="R29" s="30">
        <f t="shared" ca="1" si="3"/>
        <v>8.5774684466111292E-2</v>
      </c>
      <c r="S29">
        <f t="shared" si="5"/>
        <v>2</v>
      </c>
      <c r="T29" s="30">
        <f t="shared" ca="1" si="13"/>
        <v>7.1503478012628977E-2</v>
      </c>
    </row>
    <row r="30" spans="1:20" x14ac:dyDescent="0.2">
      <c r="A30" s="1"/>
      <c r="B30" t="s">
        <v>75</v>
      </c>
      <c r="N30" s="2">
        <f t="shared" ca="1" si="4"/>
        <v>0.1386138613861386</v>
      </c>
      <c r="O30" s="2">
        <f t="shared" ca="1" si="0"/>
        <v>0</v>
      </c>
      <c r="P30" s="2">
        <f t="shared" ca="1" si="1"/>
        <v>0.16627946714599517</v>
      </c>
      <c r="Q30" s="30">
        <f t="shared" ca="1" si="2"/>
        <v>0</v>
      </c>
      <c r="R30" s="30">
        <f t="shared" ca="1" si="3"/>
        <v>0.16627946714599517</v>
      </c>
      <c r="S30">
        <f t="shared" si="5"/>
        <v>2</v>
      </c>
      <c r="T30" s="30">
        <f t="shared" ca="1" si="13"/>
        <v>0.1386138613861386</v>
      </c>
    </row>
    <row r="31" spans="1:20" x14ac:dyDescent="0.2">
      <c r="A31" s="1"/>
      <c r="B31" t="s">
        <v>76</v>
      </c>
      <c r="N31" s="2">
        <f t="shared" ca="1" si="4"/>
        <v>0.14851485148514851</v>
      </c>
      <c r="O31" s="2">
        <f t="shared" ca="1" si="0"/>
        <v>0</v>
      </c>
      <c r="P31" s="2">
        <f t="shared" ca="1" si="1"/>
        <v>0.16627946714599517</v>
      </c>
      <c r="Q31" s="30">
        <f t="shared" ca="1" si="2"/>
        <v>0</v>
      </c>
      <c r="R31" s="30">
        <f t="shared" ca="1" si="3"/>
        <v>0.16627946714599517</v>
      </c>
      <c r="S31">
        <f t="shared" si="5"/>
        <v>1</v>
      </c>
      <c r="T31" s="30">
        <f t="shared" ca="1" si="13"/>
        <v>0.14851485148514851</v>
      </c>
    </row>
    <row r="32" spans="1:20" x14ac:dyDescent="0.2">
      <c r="A32" s="1"/>
      <c r="B32" s="18"/>
      <c r="C32" s="19"/>
      <c r="N32" s="2">
        <f t="shared" ca="1" si="4"/>
        <v>0.14851485148514851</v>
      </c>
      <c r="O32" s="2">
        <f t="shared" ca="1" si="0"/>
        <v>0</v>
      </c>
      <c r="P32" s="2">
        <f t="shared" ca="1" si="1"/>
        <v>0.16627946714599517</v>
      </c>
      <c r="Q32" s="30">
        <f t="shared" ca="1" si="2"/>
        <v>0</v>
      </c>
      <c r="R32" s="30">
        <f t="shared" ca="1" si="3"/>
        <v>8.5774684466111292E-2</v>
      </c>
      <c r="S32">
        <f t="shared" si="5"/>
        <v>1</v>
      </c>
      <c r="T32" s="30">
        <f t="shared" ca="1" si="13"/>
        <v>7.6610869299245335E-2</v>
      </c>
    </row>
    <row r="33" spans="1:20" x14ac:dyDescent="0.2">
      <c r="A33" s="1"/>
      <c r="B33" s="18"/>
      <c r="C33" s="19"/>
      <c r="N33" s="2">
        <f t="shared" ca="1" si="4"/>
        <v>0.15841584158415842</v>
      </c>
      <c r="O33" s="2">
        <f t="shared" ca="1" si="0"/>
        <v>0</v>
      </c>
      <c r="P33" s="2">
        <f t="shared" ca="1" si="1"/>
        <v>0.16627946714599517</v>
      </c>
      <c r="Q33" s="30">
        <f t="shared" ca="1" si="2"/>
        <v>0</v>
      </c>
      <c r="R33" s="30">
        <f t="shared" ca="1" si="3"/>
        <v>8.5774684466111292E-2</v>
      </c>
      <c r="S33">
        <f t="shared" si="5"/>
        <v>2</v>
      </c>
      <c r="T33" s="30">
        <f t="shared" ca="1" si="13"/>
        <v>8.1718260585861693E-2</v>
      </c>
    </row>
    <row r="34" spans="1:20" x14ac:dyDescent="0.2">
      <c r="A34" s="1"/>
      <c r="B34" s="18"/>
      <c r="C34" s="19"/>
      <c r="N34" s="2">
        <f t="shared" ca="1" si="4"/>
        <v>0.15841584158415842</v>
      </c>
      <c r="O34" s="2">
        <f t="shared" ca="1" si="0"/>
        <v>0</v>
      </c>
      <c r="P34" s="2">
        <f t="shared" ca="1" si="1"/>
        <v>0.16627946714599517</v>
      </c>
      <c r="Q34" s="30">
        <f t="shared" ca="1" si="2"/>
        <v>0</v>
      </c>
      <c r="R34" s="30">
        <f t="shared" ca="1" si="3"/>
        <v>0.16627946714599517</v>
      </c>
      <c r="S34">
        <f t="shared" si="5"/>
        <v>2</v>
      </c>
      <c r="T34" s="30">
        <f t="shared" ca="1" si="13"/>
        <v>0.15841584158415842</v>
      </c>
    </row>
    <row r="35" spans="1:20" x14ac:dyDescent="0.2">
      <c r="A35" s="1"/>
      <c r="B35" s="18"/>
      <c r="C35" s="19"/>
      <c r="N35" s="2">
        <f t="shared" ca="1" si="4"/>
        <v>0.16831683168316833</v>
      </c>
      <c r="O35" s="2">
        <f t="shared" ca="1" si="0"/>
        <v>0</v>
      </c>
      <c r="P35" s="2">
        <f t="shared" ca="1" si="1"/>
        <v>0.16627946714599517</v>
      </c>
      <c r="Q35" s="30">
        <f t="shared" ca="1" si="2"/>
        <v>0</v>
      </c>
      <c r="R35" s="30">
        <f t="shared" ca="1" si="3"/>
        <v>0.16627946714599517</v>
      </c>
      <c r="S35">
        <f t="shared" si="5"/>
        <v>1</v>
      </c>
      <c r="T35" s="30">
        <f t="shared" ca="1" si="13"/>
        <v>0.16831683168316833</v>
      </c>
    </row>
    <row r="36" spans="1:20" x14ac:dyDescent="0.2">
      <c r="A36" s="1"/>
      <c r="B36" s="18"/>
      <c r="C36" s="19"/>
      <c r="N36" s="2">
        <f t="shared" ca="1" si="4"/>
        <v>0.16831683168316833</v>
      </c>
      <c r="O36" s="2">
        <f t="shared" ca="1" si="0"/>
        <v>0</v>
      </c>
      <c r="P36" s="2">
        <f t="shared" ca="1" si="1"/>
        <v>0.16627946714599517</v>
      </c>
      <c r="Q36" s="30">
        <f t="shared" ca="1" si="2"/>
        <v>0</v>
      </c>
      <c r="R36" s="30">
        <f t="shared" ca="1" si="3"/>
        <v>8.5774684466111292E-2</v>
      </c>
      <c r="S36">
        <f t="shared" si="5"/>
        <v>1</v>
      </c>
      <c r="T36" s="30">
        <f t="shared" ca="1" si="13"/>
        <v>8.6825651872478052E-2</v>
      </c>
    </row>
    <row r="37" spans="1:20" x14ac:dyDescent="0.2">
      <c r="A37" s="1"/>
      <c r="B37" s="18"/>
      <c r="C37" s="19"/>
      <c r="N37" s="2">
        <f t="shared" ca="1" si="4"/>
        <v>0.17821782178217824</v>
      </c>
      <c r="O37" s="2">
        <f t="shared" ca="1" si="0"/>
        <v>0.16627946714599517</v>
      </c>
      <c r="P37" s="2">
        <f t="shared" ca="1" si="1"/>
        <v>0.26397513917470544</v>
      </c>
      <c r="Q37" s="30">
        <f t="shared" ca="1" si="2"/>
        <v>8.5774684466111292E-2</v>
      </c>
      <c r="R37" s="30">
        <f t="shared" ca="1" si="3"/>
        <v>9.1392573222970244E-2</v>
      </c>
      <c r="S37">
        <f t="shared" si="5"/>
        <v>2</v>
      </c>
      <c r="T37" s="30">
        <f t="shared" ca="1" si="13"/>
        <v>8.6461187224046138E-2</v>
      </c>
    </row>
    <row r="38" spans="1:20" x14ac:dyDescent="0.2">
      <c r="A38" s="1"/>
      <c r="B38" s="18"/>
      <c r="C38" s="19"/>
      <c r="N38" s="2">
        <f t="shared" ca="1" si="4"/>
        <v>0.17821782178217824</v>
      </c>
      <c r="O38" s="2">
        <f t="shared" ca="1" si="0"/>
        <v>0.16627946714599517</v>
      </c>
      <c r="P38" s="2">
        <f t="shared" ca="1" si="1"/>
        <v>0.26397513917470544</v>
      </c>
      <c r="Q38" s="30">
        <f t="shared" ca="1" si="2"/>
        <v>0.16627946714599517</v>
      </c>
      <c r="R38" s="30">
        <f t="shared" ca="1" si="3"/>
        <v>0.26397513917470544</v>
      </c>
      <c r="S38">
        <f t="shared" si="5"/>
        <v>2</v>
      </c>
      <c r="T38" s="30">
        <f t="shared" ca="1" si="13"/>
        <v>0.17821782178217824</v>
      </c>
    </row>
    <row r="39" spans="1:20" x14ac:dyDescent="0.2">
      <c r="A39" s="1"/>
      <c r="B39" s="20"/>
      <c r="C39" s="19"/>
      <c r="N39" s="2">
        <f t="shared" ca="1" si="4"/>
        <v>0.18811881188118815</v>
      </c>
      <c r="O39" s="2">
        <f t="shared" ca="1" si="0"/>
        <v>0.16627946714599517</v>
      </c>
      <c r="P39" s="2">
        <f t="shared" ca="1" si="1"/>
        <v>0.26397513917470544</v>
      </c>
      <c r="Q39" s="30">
        <f t="shared" ca="1" si="2"/>
        <v>0.16627946714599517</v>
      </c>
      <c r="R39" s="30">
        <f t="shared" ca="1" si="3"/>
        <v>0.26397513917470544</v>
      </c>
      <c r="S39">
        <f t="shared" si="5"/>
        <v>1</v>
      </c>
      <c r="T39" s="30">
        <f t="shared" ca="1" si="13"/>
        <v>0.18811881188118815</v>
      </c>
    </row>
    <row r="40" spans="1:20" x14ac:dyDescent="0.2">
      <c r="A40" s="1"/>
      <c r="B40" s="18"/>
      <c r="C40" s="19"/>
      <c r="N40" s="2">
        <f t="shared" ca="1" si="4"/>
        <v>0.18811881188118815</v>
      </c>
      <c r="O40" s="2">
        <f t="shared" ca="1" si="0"/>
        <v>0.16627946714599517</v>
      </c>
      <c r="P40" s="2">
        <f t="shared" ca="1" si="1"/>
        <v>0.26397513917470544</v>
      </c>
      <c r="Q40" s="30">
        <f t="shared" ca="1" si="2"/>
        <v>8.5774684466111292E-2</v>
      </c>
      <c r="R40" s="30">
        <f t="shared" ca="1" si="3"/>
        <v>9.1392573222970244E-2</v>
      </c>
      <c r="S40">
        <f t="shared" si="5"/>
        <v>1</v>
      </c>
      <c r="T40" s="30">
        <f t="shared" ca="1" si="13"/>
        <v>8.7030533437690627E-2</v>
      </c>
    </row>
    <row r="41" spans="1:20" x14ac:dyDescent="0.2">
      <c r="A41" s="1"/>
      <c r="B41" s="18"/>
      <c r="C41" s="19"/>
      <c r="N41" s="2">
        <f t="shared" ca="1" si="4"/>
        <v>0.19801980198019806</v>
      </c>
      <c r="O41" s="2">
        <f t="shared" ca="1" si="0"/>
        <v>0.16627946714599517</v>
      </c>
      <c r="P41" s="2">
        <f t="shared" ca="1" si="1"/>
        <v>0.26397513917470544</v>
      </c>
      <c r="Q41" s="30">
        <f t="shared" ca="1" si="2"/>
        <v>8.5774684466111292E-2</v>
      </c>
      <c r="R41" s="30">
        <f t="shared" ca="1" si="3"/>
        <v>9.1392573222970244E-2</v>
      </c>
      <c r="S41">
        <f t="shared" si="5"/>
        <v>2</v>
      </c>
      <c r="T41" s="30">
        <f t="shared" ca="1" si="13"/>
        <v>8.7599879651335102E-2</v>
      </c>
    </row>
    <row r="42" spans="1:20" x14ac:dyDescent="0.2">
      <c r="A42" s="1"/>
      <c r="B42" s="21"/>
      <c r="C42" s="19"/>
      <c r="N42" s="2">
        <f t="shared" ca="1" si="4"/>
        <v>0.19801980198019806</v>
      </c>
      <c r="O42" s="2">
        <f t="shared" ca="1" si="0"/>
        <v>0.16627946714599517</v>
      </c>
      <c r="P42" s="2">
        <f t="shared" ca="1" si="1"/>
        <v>0.26397513917470544</v>
      </c>
      <c r="Q42" s="30">
        <f t="shared" ca="1" si="2"/>
        <v>0.16627946714599517</v>
      </c>
      <c r="R42" s="30">
        <f t="shared" ca="1" si="3"/>
        <v>0.26397513917470544</v>
      </c>
      <c r="S42">
        <f t="shared" si="5"/>
        <v>2</v>
      </c>
      <c r="T42" s="30">
        <f t="shared" ca="1" si="13"/>
        <v>0.19801980198019806</v>
      </c>
    </row>
    <row r="43" spans="1:20" x14ac:dyDescent="0.2">
      <c r="A43" s="1"/>
      <c r="B43" s="18"/>
      <c r="C43" s="19"/>
      <c r="N43" s="2">
        <f t="shared" ca="1" si="4"/>
        <v>0.20792079207920797</v>
      </c>
      <c r="O43" s="2">
        <f t="shared" ca="1" si="0"/>
        <v>0.16627946714599517</v>
      </c>
      <c r="P43" s="2">
        <f t="shared" ca="1" si="1"/>
        <v>0.26397513917470544</v>
      </c>
      <c r="Q43" s="30">
        <f t="shared" ca="1" si="2"/>
        <v>0.16627946714599517</v>
      </c>
      <c r="R43" s="30">
        <f t="shared" ca="1" si="3"/>
        <v>0.26397513917470544</v>
      </c>
      <c r="S43">
        <f t="shared" si="5"/>
        <v>1</v>
      </c>
      <c r="T43" s="30">
        <f t="shared" ca="1" si="13"/>
        <v>0.20792079207920797</v>
      </c>
    </row>
    <row r="44" spans="1:20" x14ac:dyDescent="0.2">
      <c r="A44" s="1"/>
      <c r="B44" s="18"/>
      <c r="C44" s="19"/>
      <c r="N44" s="2">
        <f t="shared" ca="1" si="4"/>
        <v>0.20792079207920797</v>
      </c>
      <c r="O44" s="2">
        <f t="shared" ca="1" si="0"/>
        <v>0.16627946714599517</v>
      </c>
      <c r="P44" s="2">
        <f t="shared" ca="1" si="1"/>
        <v>0.26397513917470544</v>
      </c>
      <c r="Q44" s="30">
        <f t="shared" ca="1" si="2"/>
        <v>8.5774684466111292E-2</v>
      </c>
      <c r="R44" s="30">
        <f t="shared" ca="1" si="3"/>
        <v>9.1392573222970244E-2</v>
      </c>
      <c r="S44">
        <f t="shared" si="5"/>
        <v>1</v>
      </c>
      <c r="T44" s="30">
        <f t="shared" ca="1" si="13"/>
        <v>8.8169225864979592E-2</v>
      </c>
    </row>
    <row r="45" spans="1:20" x14ac:dyDescent="0.2">
      <c r="A45" s="1"/>
      <c r="B45" s="18"/>
      <c r="C45" s="19"/>
      <c r="N45" s="2">
        <f t="shared" ca="1" si="4"/>
        <v>0.21782178217821788</v>
      </c>
      <c r="O45" s="2">
        <f t="shared" ca="1" si="0"/>
        <v>0.16627946714599517</v>
      </c>
      <c r="P45" s="2">
        <f t="shared" ca="1" si="1"/>
        <v>0.26397513917470544</v>
      </c>
      <c r="Q45" s="30">
        <f t="shared" ca="1" si="2"/>
        <v>8.5774684466111292E-2</v>
      </c>
      <c r="R45" s="30">
        <f t="shared" ca="1" si="3"/>
        <v>9.1392573222970244E-2</v>
      </c>
      <c r="S45">
        <f t="shared" si="5"/>
        <v>2</v>
      </c>
      <c r="T45" s="30">
        <f t="shared" ca="1" si="13"/>
        <v>8.8738572078624081E-2</v>
      </c>
    </row>
    <row r="46" spans="1:20" x14ac:dyDescent="0.2">
      <c r="A46" s="1"/>
      <c r="B46" s="21"/>
      <c r="C46" s="19"/>
      <c r="N46" s="2">
        <f t="shared" ca="1" si="4"/>
        <v>0.21782178217821788</v>
      </c>
      <c r="O46" s="2">
        <f t="shared" ca="1" si="0"/>
        <v>0.16627946714599517</v>
      </c>
      <c r="P46" s="2">
        <f t="shared" ca="1" si="1"/>
        <v>0.26397513917470544</v>
      </c>
      <c r="Q46" s="30">
        <f t="shared" ca="1" si="2"/>
        <v>0.16627946714599517</v>
      </c>
      <c r="R46" s="30">
        <f t="shared" ca="1" si="3"/>
        <v>0.26397513917470544</v>
      </c>
      <c r="S46">
        <f t="shared" si="5"/>
        <v>2</v>
      </c>
      <c r="T46" s="30">
        <f t="shared" ca="1" si="13"/>
        <v>0.21782178217821788</v>
      </c>
    </row>
    <row r="47" spans="1:20" x14ac:dyDescent="0.2">
      <c r="A47" s="1"/>
      <c r="B47" s="18"/>
      <c r="C47" s="19"/>
      <c r="N47" s="2">
        <f t="shared" ca="1" si="4"/>
        <v>0.22772277227722779</v>
      </c>
      <c r="O47" s="2">
        <f t="shared" ca="1" si="0"/>
        <v>0.16627946714599517</v>
      </c>
      <c r="P47" s="2">
        <f t="shared" ca="1" si="1"/>
        <v>0.26397513917470544</v>
      </c>
      <c r="Q47" s="30">
        <f t="shared" ca="1" si="2"/>
        <v>0.16627946714599517</v>
      </c>
      <c r="R47" s="30">
        <f t="shared" ca="1" si="3"/>
        <v>0.26397513917470544</v>
      </c>
      <c r="S47">
        <f t="shared" si="5"/>
        <v>1</v>
      </c>
      <c r="T47" s="30">
        <f t="shared" ca="1" si="13"/>
        <v>0.22772277227722779</v>
      </c>
    </row>
    <row r="48" spans="1:20" x14ac:dyDescent="0.2">
      <c r="A48" s="1"/>
      <c r="B48" s="18"/>
      <c r="C48" s="19"/>
      <c r="N48" s="2">
        <f t="shared" ca="1" si="4"/>
        <v>0.22772277227722779</v>
      </c>
      <c r="O48" s="2">
        <f t="shared" ca="1" si="0"/>
        <v>0.16627946714599517</v>
      </c>
      <c r="P48" s="2">
        <f t="shared" ca="1" si="1"/>
        <v>0.26397513917470544</v>
      </c>
      <c r="Q48" s="30">
        <f t="shared" ca="1" si="2"/>
        <v>8.5774684466111292E-2</v>
      </c>
      <c r="R48" s="30">
        <f t="shared" ca="1" si="3"/>
        <v>9.1392573222970244E-2</v>
      </c>
      <c r="S48">
        <f t="shared" si="5"/>
        <v>1</v>
      </c>
      <c r="T48" s="30">
        <f t="shared" ca="1" si="13"/>
        <v>8.9307918292268557E-2</v>
      </c>
    </row>
    <row r="49" spans="1:20" x14ac:dyDescent="0.2">
      <c r="A49" s="1"/>
      <c r="B49" s="18"/>
      <c r="C49" s="19"/>
      <c r="N49" s="2">
        <f t="shared" ca="1" si="4"/>
        <v>0.2376237623762377</v>
      </c>
      <c r="O49" s="2">
        <f t="shared" ca="1" si="0"/>
        <v>0.16627946714599517</v>
      </c>
      <c r="P49" s="2">
        <f t="shared" ca="1" si="1"/>
        <v>0.26397513917470544</v>
      </c>
      <c r="Q49" s="30">
        <f t="shared" ca="1" si="2"/>
        <v>8.5774684466111292E-2</v>
      </c>
      <c r="R49" s="30">
        <f t="shared" ca="1" si="3"/>
        <v>9.1392573222970244E-2</v>
      </c>
      <c r="S49">
        <f t="shared" si="5"/>
        <v>2</v>
      </c>
      <c r="T49" s="30">
        <f t="shared" ca="1" si="13"/>
        <v>8.9877264505913046E-2</v>
      </c>
    </row>
    <row r="50" spans="1:20" x14ac:dyDescent="0.2">
      <c r="A50" s="1"/>
      <c r="B50" s="18"/>
      <c r="C50" s="19"/>
      <c r="N50" s="2">
        <f t="shared" ca="1" si="4"/>
        <v>0.2376237623762377</v>
      </c>
      <c r="O50" s="2">
        <f t="shared" ca="1" si="0"/>
        <v>0.16627946714599517</v>
      </c>
      <c r="P50" s="2">
        <f t="shared" ca="1" si="1"/>
        <v>0.26397513917470544</v>
      </c>
      <c r="Q50" s="30">
        <f t="shared" ca="1" si="2"/>
        <v>0.16627946714599517</v>
      </c>
      <c r="R50" s="30">
        <f t="shared" ca="1" si="3"/>
        <v>0.26397513917470544</v>
      </c>
      <c r="S50">
        <f t="shared" si="5"/>
        <v>2</v>
      </c>
      <c r="T50" s="30">
        <f t="shared" ca="1" si="13"/>
        <v>0.2376237623762377</v>
      </c>
    </row>
    <row r="51" spans="1:20" x14ac:dyDescent="0.2">
      <c r="A51" s="1"/>
      <c r="B51" s="18"/>
      <c r="C51" s="19"/>
      <c r="N51" s="2">
        <f t="shared" ca="1" si="4"/>
        <v>0.24752475247524761</v>
      </c>
      <c r="O51" s="2">
        <f t="shared" ca="1" si="0"/>
        <v>0.16627946714599517</v>
      </c>
      <c r="P51" s="2">
        <f t="shared" ca="1" si="1"/>
        <v>0.26397513917470544</v>
      </c>
      <c r="Q51" s="30">
        <f t="shared" ca="1" si="2"/>
        <v>0.16627946714599517</v>
      </c>
      <c r="R51" s="30">
        <f t="shared" ca="1" si="3"/>
        <v>0.26397513917470544</v>
      </c>
      <c r="S51">
        <f t="shared" si="5"/>
        <v>1</v>
      </c>
      <c r="T51" s="30">
        <f t="shared" ca="1" si="13"/>
        <v>0.24752475247524761</v>
      </c>
    </row>
    <row r="52" spans="1:20" x14ac:dyDescent="0.2">
      <c r="A52" s="1"/>
      <c r="B52" s="18"/>
      <c r="C52" s="19"/>
      <c r="N52" s="2">
        <f t="shared" ca="1" si="4"/>
        <v>0.24752475247524761</v>
      </c>
      <c r="O52" s="2">
        <f t="shared" ca="1" si="0"/>
        <v>0.16627946714599517</v>
      </c>
      <c r="P52" s="2">
        <f t="shared" ca="1" si="1"/>
        <v>0.26397513917470544</v>
      </c>
      <c r="Q52" s="30">
        <f t="shared" ca="1" si="2"/>
        <v>8.5774684466111292E-2</v>
      </c>
      <c r="R52" s="30">
        <f t="shared" ca="1" si="3"/>
        <v>9.1392573222970244E-2</v>
      </c>
      <c r="S52">
        <f t="shared" si="5"/>
        <v>1</v>
      </c>
      <c r="T52" s="30">
        <f t="shared" ca="1" si="13"/>
        <v>9.0446610719557535E-2</v>
      </c>
    </row>
    <row r="53" spans="1:20" x14ac:dyDescent="0.2">
      <c r="A53" s="1"/>
      <c r="B53" s="18"/>
      <c r="C53" s="19"/>
      <c r="N53" s="2">
        <f t="shared" ca="1" si="4"/>
        <v>0.25742574257425749</v>
      </c>
      <c r="O53" s="2">
        <f t="shared" ca="1" si="0"/>
        <v>0.16627946714599517</v>
      </c>
      <c r="P53" s="2">
        <f t="shared" ca="1" si="1"/>
        <v>0.26397513917470544</v>
      </c>
      <c r="Q53" s="30">
        <f t="shared" ca="1" si="2"/>
        <v>8.5774684466111292E-2</v>
      </c>
      <c r="R53" s="30">
        <f t="shared" ca="1" si="3"/>
        <v>9.1392573222970244E-2</v>
      </c>
      <c r="S53">
        <f t="shared" si="5"/>
        <v>2</v>
      </c>
      <c r="T53" s="30">
        <f t="shared" ca="1" si="13"/>
        <v>9.1015956933202011E-2</v>
      </c>
    </row>
    <row r="54" spans="1:20" x14ac:dyDescent="0.2">
      <c r="A54" s="1"/>
      <c r="B54" s="18"/>
      <c r="C54" s="19"/>
      <c r="N54" s="2">
        <f t="shared" ca="1" si="4"/>
        <v>0.25742574257425749</v>
      </c>
      <c r="O54" s="2">
        <f t="shared" ca="1" si="0"/>
        <v>0.16627946714599517</v>
      </c>
      <c r="P54" s="2">
        <f t="shared" ca="1" si="1"/>
        <v>0.26397513917470544</v>
      </c>
      <c r="Q54" s="30">
        <f t="shared" ca="1" si="2"/>
        <v>0.16627946714599517</v>
      </c>
      <c r="R54" s="30">
        <f t="shared" ca="1" si="3"/>
        <v>0.26397513917470544</v>
      </c>
      <c r="S54">
        <f t="shared" si="5"/>
        <v>2</v>
      </c>
      <c r="T54" s="30">
        <f t="shared" ca="1" si="13"/>
        <v>0.25742574257425749</v>
      </c>
    </row>
    <row r="55" spans="1:20" x14ac:dyDescent="0.2">
      <c r="A55" s="1"/>
      <c r="B55" s="21"/>
      <c r="C55" s="19"/>
      <c r="N55" s="2">
        <f t="shared" ca="1" si="4"/>
        <v>0.2673267326732674</v>
      </c>
      <c r="O55" s="2">
        <f t="shared" ca="1" si="0"/>
        <v>0.16627946714599517</v>
      </c>
      <c r="P55" s="2">
        <f t="shared" ca="1" si="1"/>
        <v>0.26397513917470544</v>
      </c>
      <c r="Q55" s="30">
        <f t="shared" ca="1" si="2"/>
        <v>0.16627946714599517</v>
      </c>
      <c r="R55" s="30">
        <f t="shared" ca="1" si="3"/>
        <v>0.26397513917470544</v>
      </c>
      <c r="S55">
        <f t="shared" si="5"/>
        <v>1</v>
      </c>
      <c r="T55" s="30">
        <f t="shared" ca="1" si="13"/>
        <v>0.2673267326732674</v>
      </c>
    </row>
    <row r="56" spans="1:20" x14ac:dyDescent="0.2">
      <c r="A56" s="1"/>
      <c r="B56" s="20"/>
      <c r="C56" s="19"/>
      <c r="N56" s="2">
        <f t="shared" ca="1" si="4"/>
        <v>0.2673267326732674</v>
      </c>
      <c r="O56" s="2">
        <f t="shared" ca="1" si="0"/>
        <v>0.16627946714599517</v>
      </c>
      <c r="P56" s="2">
        <f t="shared" ca="1" si="1"/>
        <v>0.26397513917470544</v>
      </c>
      <c r="Q56" s="30">
        <f t="shared" ca="1" si="2"/>
        <v>8.5774684466111292E-2</v>
      </c>
      <c r="R56" s="30">
        <f t="shared" ca="1" si="3"/>
        <v>9.1392573222970244E-2</v>
      </c>
      <c r="S56">
        <f t="shared" si="5"/>
        <v>1</v>
      </c>
      <c r="T56" s="30">
        <f t="shared" ca="1" si="13"/>
        <v>9.15853031468465E-2</v>
      </c>
    </row>
    <row r="57" spans="1:20" x14ac:dyDescent="0.2">
      <c r="A57" s="1"/>
      <c r="B57" s="18"/>
      <c r="C57" s="19"/>
      <c r="N57" s="2">
        <f t="shared" ca="1" si="4"/>
        <v>0.27722772277227731</v>
      </c>
      <c r="O57" s="2">
        <f t="shared" ca="1" si="0"/>
        <v>0.26397513917470544</v>
      </c>
      <c r="P57" s="2">
        <f t="shared" ca="1" si="1"/>
        <v>0.36051382679456467</v>
      </c>
      <c r="Q57" s="30">
        <f t="shared" ca="1" si="2"/>
        <v>9.1392573222970244E-2</v>
      </c>
      <c r="R57" s="30">
        <f t="shared" ca="1" si="3"/>
        <v>0.17294564836239018</v>
      </c>
      <c r="S57">
        <f t="shared" si="5"/>
        <v>2</v>
      </c>
      <c r="T57" s="30">
        <f t="shared" ca="1" si="13"/>
        <v>0.10258797034893957</v>
      </c>
    </row>
    <row r="58" spans="1:20" x14ac:dyDescent="0.2">
      <c r="A58" s="1"/>
      <c r="B58" s="18"/>
      <c r="C58" s="19"/>
      <c r="N58" s="2">
        <f t="shared" ca="1" si="4"/>
        <v>0.27722772277227731</v>
      </c>
      <c r="O58" s="2">
        <f t="shared" ca="1" si="0"/>
        <v>0.26397513917470544</v>
      </c>
      <c r="P58" s="2">
        <f t="shared" ca="1" si="1"/>
        <v>0.36051382679456467</v>
      </c>
      <c r="Q58" s="30">
        <f t="shared" ca="1" si="2"/>
        <v>0.26397513917470544</v>
      </c>
      <c r="R58" s="30">
        <f t="shared" ca="1" si="3"/>
        <v>0.36051382679456467</v>
      </c>
      <c r="S58">
        <f t="shared" si="5"/>
        <v>2</v>
      </c>
      <c r="T58" s="30">
        <f t="shared" ca="1" si="13"/>
        <v>0.27722772277227731</v>
      </c>
    </row>
    <row r="59" spans="1:20" x14ac:dyDescent="0.2">
      <c r="A59" s="1"/>
      <c r="B59" s="18"/>
      <c r="C59" s="19"/>
      <c r="N59" s="2">
        <f t="shared" ca="1" si="4"/>
        <v>0.28712871287128722</v>
      </c>
      <c r="O59" s="2">
        <f t="shared" ca="1" si="0"/>
        <v>0.26397513917470544</v>
      </c>
      <c r="P59" s="2">
        <f t="shared" ca="1" si="1"/>
        <v>0.36051382679456467</v>
      </c>
      <c r="Q59" s="30">
        <f t="shared" ca="1" si="2"/>
        <v>0.26397513917470544</v>
      </c>
      <c r="R59" s="30">
        <f t="shared" ca="1" si="3"/>
        <v>0.36051382679456467</v>
      </c>
      <c r="S59">
        <f t="shared" si="5"/>
        <v>1</v>
      </c>
      <c r="T59" s="30">
        <f t="shared" ca="1" si="13"/>
        <v>0.28712871287128722</v>
      </c>
    </row>
    <row r="60" spans="1:20" x14ac:dyDescent="0.2">
      <c r="A60" s="1"/>
      <c r="B60" s="18"/>
      <c r="C60" s="19"/>
      <c r="N60" s="2">
        <f t="shared" ca="1" si="4"/>
        <v>0.28712871287128722</v>
      </c>
      <c r="O60" s="2">
        <f t="shared" ca="1" si="0"/>
        <v>0.26397513917470544</v>
      </c>
      <c r="P60" s="2">
        <f t="shared" ca="1" si="1"/>
        <v>0.36051382679456467</v>
      </c>
      <c r="Q60" s="30">
        <f t="shared" ca="1" si="2"/>
        <v>9.1392573222970244E-2</v>
      </c>
      <c r="R60" s="30">
        <f t="shared" ca="1" si="3"/>
        <v>0.17294564836239018</v>
      </c>
      <c r="S60">
        <f t="shared" si="5"/>
        <v>1</v>
      </c>
      <c r="T60" s="30">
        <f t="shared" ca="1" si="13"/>
        <v>0.11095203878002008</v>
      </c>
    </row>
    <row r="61" spans="1:20" x14ac:dyDescent="0.2">
      <c r="A61" s="1"/>
      <c r="B61" s="21"/>
      <c r="C61" s="19"/>
      <c r="N61" s="2">
        <f t="shared" ca="1" si="4"/>
        <v>0.29702970297029713</v>
      </c>
      <c r="O61" s="2">
        <f t="shared" ca="1" si="0"/>
        <v>0.26397513917470544</v>
      </c>
      <c r="P61" s="2">
        <f t="shared" ca="1" si="1"/>
        <v>0.36051382679456467</v>
      </c>
      <c r="Q61" s="30">
        <f t="shared" ca="1" si="2"/>
        <v>9.1392573222970244E-2</v>
      </c>
      <c r="R61" s="30">
        <f t="shared" ca="1" si="3"/>
        <v>0.17294564836239018</v>
      </c>
      <c r="S61">
        <f t="shared" si="5"/>
        <v>2</v>
      </c>
      <c r="T61" s="30">
        <f t="shared" ca="1" si="13"/>
        <v>0.1193161072111006</v>
      </c>
    </row>
    <row r="62" spans="1:20" x14ac:dyDescent="0.2">
      <c r="A62" s="1"/>
      <c r="B62" s="20"/>
      <c r="C62" s="19"/>
      <c r="N62" s="2">
        <f t="shared" ca="1" si="4"/>
        <v>0.29702970297029713</v>
      </c>
      <c r="O62" s="2">
        <f t="shared" ca="1" si="0"/>
        <v>0.26397513917470544</v>
      </c>
      <c r="P62" s="2">
        <f t="shared" ca="1" si="1"/>
        <v>0.36051382679456467</v>
      </c>
      <c r="Q62" s="30">
        <f t="shared" ca="1" si="2"/>
        <v>0.26397513917470544</v>
      </c>
      <c r="R62" s="30">
        <f t="shared" ca="1" si="3"/>
        <v>0.36051382679456467</v>
      </c>
      <c r="S62">
        <f t="shared" si="5"/>
        <v>2</v>
      </c>
      <c r="T62" s="30">
        <f t="shared" ca="1" si="13"/>
        <v>0.29702970297029713</v>
      </c>
    </row>
    <row r="63" spans="1:20" x14ac:dyDescent="0.2">
      <c r="A63" s="1"/>
      <c r="B63" s="18"/>
      <c r="C63" s="19"/>
      <c r="N63" s="2">
        <f t="shared" ca="1" si="4"/>
        <v>0.30693069306930704</v>
      </c>
      <c r="O63" s="2">
        <f t="shared" ca="1" si="0"/>
        <v>0.26397513917470544</v>
      </c>
      <c r="P63" s="2">
        <f t="shared" ca="1" si="1"/>
        <v>0.36051382679456467</v>
      </c>
      <c r="Q63" s="30">
        <f t="shared" ca="1" si="2"/>
        <v>0.26397513917470544</v>
      </c>
      <c r="R63" s="30">
        <f t="shared" ca="1" si="3"/>
        <v>0.36051382679456467</v>
      </c>
      <c r="S63">
        <f t="shared" si="5"/>
        <v>1</v>
      </c>
      <c r="T63" s="30">
        <f t="shared" ca="1" si="13"/>
        <v>0.30693069306930704</v>
      </c>
    </row>
    <row r="64" spans="1:20" x14ac:dyDescent="0.2">
      <c r="A64" s="1"/>
      <c r="B64" s="20"/>
      <c r="C64" s="19"/>
      <c r="N64" s="2">
        <f t="shared" ca="1" si="4"/>
        <v>0.30693069306930704</v>
      </c>
      <c r="O64" s="2">
        <f t="shared" ca="1" si="0"/>
        <v>0.26397513917470544</v>
      </c>
      <c r="P64" s="2">
        <f t="shared" ca="1" si="1"/>
        <v>0.36051382679456467</v>
      </c>
      <c r="Q64" s="30">
        <f t="shared" ca="1" si="2"/>
        <v>9.1392573222970244E-2</v>
      </c>
      <c r="R64" s="30">
        <f t="shared" ca="1" si="3"/>
        <v>0.17294564836239018</v>
      </c>
      <c r="S64">
        <f t="shared" si="5"/>
        <v>1</v>
      </c>
      <c r="T64" s="30">
        <f t="shared" ca="1" si="13"/>
        <v>0.12768017564218112</v>
      </c>
    </row>
    <row r="65" spans="1:20" x14ac:dyDescent="0.2">
      <c r="A65" s="1"/>
      <c r="B65" s="22"/>
      <c r="C65" s="19"/>
      <c r="N65" s="2">
        <f t="shared" ca="1" si="4"/>
        <v>0.31683168316831695</v>
      </c>
      <c r="O65" s="2">
        <f t="shared" ca="1" si="0"/>
        <v>0.26397513917470544</v>
      </c>
      <c r="P65" s="2">
        <f t="shared" ca="1" si="1"/>
        <v>0.36051382679456467</v>
      </c>
      <c r="Q65" s="30">
        <f t="shared" ca="1" si="2"/>
        <v>9.1392573222970244E-2</v>
      </c>
      <c r="R65" s="30">
        <f t="shared" ca="1" si="3"/>
        <v>0.17294564836239018</v>
      </c>
      <c r="S65">
        <f t="shared" si="5"/>
        <v>2</v>
      </c>
      <c r="T65" s="30">
        <f t="shared" ca="1" si="13"/>
        <v>0.13604424407326163</v>
      </c>
    </row>
    <row r="66" spans="1:20" x14ac:dyDescent="0.2">
      <c r="A66" s="1"/>
      <c r="B66" s="21"/>
      <c r="C66" s="19"/>
      <c r="N66" s="2">
        <f t="shared" ca="1" si="4"/>
        <v>0.31683168316831695</v>
      </c>
      <c r="O66" s="2">
        <f t="shared" ref="O66:O129" ca="1" si="14">VLOOKUP(N66-Bincr/2,Bdata,1,1)</f>
        <v>0.26397513917470544</v>
      </c>
      <c r="P66" s="2">
        <f t="shared" ref="P66:P129" ca="1" si="15">INDEX(Bdata,MATCH(O66,INDEX(Bdata,0,1),0)+1,1)</f>
        <v>0.36051382679456467</v>
      </c>
      <c r="Q66" s="30">
        <f t="shared" ref="Q66:Q129" ca="1" si="16">VLOOKUP(O66,Bdata,$S67,0)</f>
        <v>0.26397513917470544</v>
      </c>
      <c r="R66" s="30">
        <f t="shared" ref="R66:R129" ca="1" si="17">VLOOKUP(P66,Bdata,$S67,0)</f>
        <v>0.36051382679456467</v>
      </c>
      <c r="S66">
        <f t="shared" si="5"/>
        <v>2</v>
      </c>
      <c r="T66" s="30">
        <f t="shared" ca="1" si="13"/>
        <v>0.31683168316831695</v>
      </c>
    </row>
    <row r="67" spans="1:20" x14ac:dyDescent="0.2">
      <c r="A67" s="1"/>
      <c r="N67" s="2">
        <f t="shared" ref="N67:N130" ca="1" si="18">IF(ROW()&gt;Brmax+1,N66,IF(S67=S66,N66,N66+Bincr))</f>
        <v>0.32673267326732686</v>
      </c>
      <c r="O67" s="2">
        <f t="shared" ca="1" si="14"/>
        <v>0.26397513917470544</v>
      </c>
      <c r="P67" s="2">
        <f t="shared" ca="1" si="15"/>
        <v>0.36051382679456467</v>
      </c>
      <c r="Q67" s="30">
        <f t="shared" ca="1" si="16"/>
        <v>0.26397513917470544</v>
      </c>
      <c r="R67" s="30">
        <f t="shared" ca="1" si="17"/>
        <v>0.36051382679456467</v>
      </c>
      <c r="S67">
        <f t="shared" ref="S67:S130" si="19">IF(MOD(ROW()-1,4)&gt;1,1,2)</f>
        <v>1</v>
      </c>
      <c r="T67" s="30">
        <f t="shared" ca="1" si="13"/>
        <v>0.32673267326732686</v>
      </c>
    </row>
    <row r="68" spans="1:20" x14ac:dyDescent="0.2">
      <c r="A68" s="1"/>
      <c r="N68" s="2">
        <f t="shared" ca="1" si="18"/>
        <v>0.32673267326732686</v>
      </c>
      <c r="O68" s="2">
        <f t="shared" ca="1" si="14"/>
        <v>0.26397513917470544</v>
      </c>
      <c r="P68" s="2">
        <f t="shared" ca="1" si="15"/>
        <v>0.36051382679456467</v>
      </c>
      <c r="Q68" s="30">
        <f t="shared" ca="1" si="16"/>
        <v>9.1392573222970244E-2</v>
      </c>
      <c r="R68" s="30">
        <f t="shared" ca="1" si="17"/>
        <v>0.17294564836239018</v>
      </c>
      <c r="S68">
        <f t="shared" si="19"/>
        <v>1</v>
      </c>
      <c r="T68" s="30">
        <f t="shared" ref="T68:T131" ca="1" si="20">IF(N68="","",IF(ISERROR((R68-Q68)/(P68-O68)*(N68-O68)+Q68),#N/A,(R68-Q68)/(P68-O68)*(N68-O68)+Q68))</f>
        <v>0.14440831250434216</v>
      </c>
    </row>
    <row r="69" spans="1:20" x14ac:dyDescent="0.2">
      <c r="A69" s="1"/>
      <c r="N69" s="2">
        <f t="shared" ca="1" si="18"/>
        <v>0.33663366336633677</v>
      </c>
      <c r="O69" s="2">
        <f t="shared" ca="1" si="14"/>
        <v>0.26397513917470544</v>
      </c>
      <c r="P69" s="2">
        <f t="shared" ca="1" si="15"/>
        <v>0.36051382679456467</v>
      </c>
      <c r="Q69" s="30">
        <f t="shared" ca="1" si="16"/>
        <v>9.1392573222970244E-2</v>
      </c>
      <c r="R69" s="30">
        <f t="shared" ca="1" si="17"/>
        <v>0.17294564836239018</v>
      </c>
      <c r="S69">
        <f t="shared" si="19"/>
        <v>2</v>
      </c>
      <c r="T69" s="30">
        <f t="shared" ca="1" si="20"/>
        <v>0.15277238093542267</v>
      </c>
    </row>
    <row r="70" spans="1:20" x14ac:dyDescent="0.2">
      <c r="A70" s="1"/>
      <c r="N70" s="2">
        <f t="shared" ca="1" si="18"/>
        <v>0.33663366336633677</v>
      </c>
      <c r="O70" s="2">
        <f t="shared" ca="1" si="14"/>
        <v>0.26397513917470544</v>
      </c>
      <c r="P70" s="2">
        <f t="shared" ca="1" si="15"/>
        <v>0.36051382679456467</v>
      </c>
      <c r="Q70" s="30">
        <f t="shared" ca="1" si="16"/>
        <v>0.26397513917470544</v>
      </c>
      <c r="R70" s="30">
        <f t="shared" ca="1" si="17"/>
        <v>0.36051382679456467</v>
      </c>
      <c r="S70">
        <f t="shared" si="19"/>
        <v>2</v>
      </c>
      <c r="T70" s="30">
        <f t="shared" ca="1" si="20"/>
        <v>0.33663366336633677</v>
      </c>
    </row>
    <row r="71" spans="1:20" x14ac:dyDescent="0.2">
      <c r="A71" s="1"/>
      <c r="N71" s="2">
        <f t="shared" ca="1" si="18"/>
        <v>0.34653465346534668</v>
      </c>
      <c r="O71" s="2">
        <f t="shared" ca="1" si="14"/>
        <v>0.26397513917470544</v>
      </c>
      <c r="P71" s="2">
        <f t="shared" ca="1" si="15"/>
        <v>0.36051382679456467</v>
      </c>
      <c r="Q71" s="30">
        <f t="shared" ca="1" si="16"/>
        <v>0.26397513917470544</v>
      </c>
      <c r="R71" s="30">
        <f t="shared" ca="1" si="17"/>
        <v>0.36051382679456467</v>
      </c>
      <c r="S71">
        <f t="shared" si="19"/>
        <v>1</v>
      </c>
      <c r="T71" s="30">
        <f t="shared" ca="1" si="20"/>
        <v>0.34653465346534668</v>
      </c>
    </row>
    <row r="72" spans="1:20" x14ac:dyDescent="0.2">
      <c r="A72" s="1"/>
      <c r="N72" s="2">
        <f t="shared" ca="1" si="18"/>
        <v>0.34653465346534668</v>
      </c>
      <c r="O72" s="2">
        <f t="shared" ca="1" si="14"/>
        <v>0.26397513917470544</v>
      </c>
      <c r="P72" s="2">
        <f t="shared" ca="1" si="15"/>
        <v>0.36051382679456467</v>
      </c>
      <c r="Q72" s="30">
        <f t="shared" ca="1" si="16"/>
        <v>9.1392573222970244E-2</v>
      </c>
      <c r="R72" s="30">
        <f t="shared" ca="1" si="17"/>
        <v>0.17294564836239018</v>
      </c>
      <c r="S72">
        <f t="shared" si="19"/>
        <v>1</v>
      </c>
      <c r="T72" s="30">
        <f t="shared" ca="1" si="20"/>
        <v>0.16113644936650318</v>
      </c>
    </row>
    <row r="73" spans="1:20" x14ac:dyDescent="0.2">
      <c r="A73" s="1"/>
      <c r="N73" s="2">
        <f t="shared" ca="1" si="18"/>
        <v>0.35643564356435659</v>
      </c>
      <c r="O73" s="2">
        <f t="shared" ca="1" si="14"/>
        <v>0.26397513917470544</v>
      </c>
      <c r="P73" s="2">
        <f t="shared" ca="1" si="15"/>
        <v>0.36051382679456467</v>
      </c>
      <c r="Q73" s="30">
        <f t="shared" ca="1" si="16"/>
        <v>9.1392573222970244E-2</v>
      </c>
      <c r="R73" s="30">
        <f t="shared" ca="1" si="17"/>
        <v>0.17294564836239018</v>
      </c>
      <c r="S73">
        <f t="shared" si="19"/>
        <v>2</v>
      </c>
      <c r="T73" s="30">
        <f t="shared" ca="1" si="20"/>
        <v>0.16950051779758368</v>
      </c>
    </row>
    <row r="74" spans="1:20" x14ac:dyDescent="0.2">
      <c r="A74" s="1"/>
      <c r="N74" s="2">
        <f t="shared" ca="1" si="18"/>
        <v>0.35643564356435659</v>
      </c>
      <c r="O74" s="2">
        <f t="shared" ca="1" si="14"/>
        <v>0.26397513917470544</v>
      </c>
      <c r="P74" s="2">
        <f t="shared" ca="1" si="15"/>
        <v>0.36051382679456467</v>
      </c>
      <c r="Q74" s="30">
        <f t="shared" ca="1" si="16"/>
        <v>0.26397513917470544</v>
      </c>
      <c r="R74" s="30">
        <f t="shared" ca="1" si="17"/>
        <v>0.36051382679456467</v>
      </c>
      <c r="S74">
        <f t="shared" si="19"/>
        <v>2</v>
      </c>
      <c r="T74" s="30">
        <f t="shared" ca="1" si="20"/>
        <v>0.35643564356435659</v>
      </c>
    </row>
    <row r="75" spans="1:20" x14ac:dyDescent="0.2">
      <c r="A75" s="1"/>
      <c r="N75" s="2">
        <f t="shared" ca="1" si="18"/>
        <v>0.3663366336633665</v>
      </c>
      <c r="O75" s="2">
        <f t="shared" ca="1" si="14"/>
        <v>0.36051382679456467</v>
      </c>
      <c r="P75" s="2">
        <f t="shared" ca="1" si="15"/>
        <v>0.44380035173929799</v>
      </c>
      <c r="Q75" s="30">
        <f t="shared" ca="1" si="16"/>
        <v>0.36051382679456467</v>
      </c>
      <c r="R75" s="30">
        <f t="shared" ca="1" si="17"/>
        <v>0.44380035173929799</v>
      </c>
      <c r="S75">
        <f t="shared" si="19"/>
        <v>1</v>
      </c>
      <c r="T75" s="30">
        <f t="shared" ca="1" si="20"/>
        <v>0.3663366336633665</v>
      </c>
    </row>
    <row r="76" spans="1:20" x14ac:dyDescent="0.2">
      <c r="A76" s="1"/>
      <c r="N76" s="2">
        <f t="shared" ca="1" si="18"/>
        <v>0.3663366336633665</v>
      </c>
      <c r="O76" s="2">
        <f t="shared" ca="1" si="14"/>
        <v>0.36051382679456467</v>
      </c>
      <c r="P76" s="2">
        <f t="shared" ca="1" si="15"/>
        <v>0.44380035173929799</v>
      </c>
      <c r="Q76" s="30">
        <f t="shared" ca="1" si="16"/>
        <v>0.17294564836239018</v>
      </c>
      <c r="R76" s="30">
        <f t="shared" ca="1" si="17"/>
        <v>0.23894672433347319</v>
      </c>
      <c r="S76">
        <f t="shared" si="19"/>
        <v>1</v>
      </c>
      <c r="T76" s="30">
        <f t="shared" ca="1" si="20"/>
        <v>0.17755997845681723</v>
      </c>
    </row>
    <row r="77" spans="1:20" x14ac:dyDescent="0.2">
      <c r="A77" s="1"/>
      <c r="N77" s="2">
        <f t="shared" ca="1" si="18"/>
        <v>0.37623762376237641</v>
      </c>
      <c r="O77" s="2">
        <f t="shared" ca="1" si="14"/>
        <v>0.36051382679456467</v>
      </c>
      <c r="P77" s="2">
        <f t="shared" ca="1" si="15"/>
        <v>0.44380035173929799</v>
      </c>
      <c r="Q77" s="30">
        <f t="shared" ca="1" si="16"/>
        <v>0.17294564836239018</v>
      </c>
      <c r="R77" s="30">
        <f t="shared" ca="1" si="17"/>
        <v>0.23894672433347319</v>
      </c>
      <c r="S77">
        <f t="shared" si="19"/>
        <v>2</v>
      </c>
      <c r="T77" s="30">
        <f t="shared" ca="1" si="20"/>
        <v>0.18540609762372118</v>
      </c>
    </row>
    <row r="78" spans="1:20" x14ac:dyDescent="0.2">
      <c r="A78" s="1"/>
      <c r="N78" s="2">
        <f t="shared" ca="1" si="18"/>
        <v>0.37623762376237641</v>
      </c>
      <c r="O78" s="2">
        <f t="shared" ca="1" si="14"/>
        <v>0.36051382679456467</v>
      </c>
      <c r="P78" s="2">
        <f t="shared" ca="1" si="15"/>
        <v>0.44380035173929799</v>
      </c>
      <c r="Q78" s="30">
        <f t="shared" ca="1" si="16"/>
        <v>0.36051382679456467</v>
      </c>
      <c r="R78" s="30">
        <f t="shared" ca="1" si="17"/>
        <v>0.44380035173929799</v>
      </c>
      <c r="S78">
        <f t="shared" si="19"/>
        <v>2</v>
      </c>
      <c r="T78" s="30">
        <f t="shared" ca="1" si="20"/>
        <v>0.37623762376237641</v>
      </c>
    </row>
    <row r="79" spans="1:20" x14ac:dyDescent="0.2">
      <c r="A79" s="1"/>
      <c r="N79" s="2">
        <f t="shared" ca="1" si="18"/>
        <v>0.38613861386138632</v>
      </c>
      <c r="O79" s="2">
        <f t="shared" ca="1" si="14"/>
        <v>0.36051382679456467</v>
      </c>
      <c r="P79" s="2">
        <f t="shared" ca="1" si="15"/>
        <v>0.44380035173929799</v>
      </c>
      <c r="Q79" s="30">
        <f t="shared" ca="1" si="16"/>
        <v>0.36051382679456467</v>
      </c>
      <c r="R79" s="30">
        <f t="shared" ca="1" si="17"/>
        <v>0.44380035173929799</v>
      </c>
      <c r="S79">
        <f t="shared" si="19"/>
        <v>1</v>
      </c>
      <c r="T79" s="30">
        <f t="shared" ca="1" si="20"/>
        <v>0.38613861386138632</v>
      </c>
    </row>
    <row r="80" spans="1:20" x14ac:dyDescent="0.2">
      <c r="A80" s="1"/>
      <c r="N80" s="2">
        <f t="shared" ca="1" si="18"/>
        <v>0.38613861386138632</v>
      </c>
      <c r="O80" s="2">
        <f t="shared" ca="1" si="14"/>
        <v>0.36051382679456467</v>
      </c>
      <c r="P80" s="2">
        <f t="shared" ca="1" si="15"/>
        <v>0.44380035173929799</v>
      </c>
      <c r="Q80" s="30">
        <f t="shared" ca="1" si="16"/>
        <v>0.17294564836239018</v>
      </c>
      <c r="R80" s="30">
        <f t="shared" ca="1" si="17"/>
        <v>0.23894672433347319</v>
      </c>
      <c r="S80">
        <f t="shared" si="19"/>
        <v>1</v>
      </c>
      <c r="T80" s="30">
        <f t="shared" ca="1" si="20"/>
        <v>0.1932522167906251</v>
      </c>
    </row>
    <row r="81" spans="1:20" x14ac:dyDescent="0.2">
      <c r="A81" s="1"/>
      <c r="N81" s="2">
        <f t="shared" ca="1" si="18"/>
        <v>0.39603960396039622</v>
      </c>
      <c r="O81" s="2">
        <f t="shared" ca="1" si="14"/>
        <v>0.36051382679456467</v>
      </c>
      <c r="P81" s="2">
        <f t="shared" ca="1" si="15"/>
        <v>0.44380035173929799</v>
      </c>
      <c r="Q81" s="30">
        <f t="shared" ca="1" si="16"/>
        <v>0.17294564836239018</v>
      </c>
      <c r="R81" s="30">
        <f t="shared" ca="1" si="17"/>
        <v>0.23894672433347319</v>
      </c>
      <c r="S81">
        <f t="shared" si="19"/>
        <v>2</v>
      </c>
      <c r="T81" s="30">
        <f t="shared" ca="1" si="20"/>
        <v>0.20109833595752902</v>
      </c>
    </row>
    <row r="82" spans="1:20" x14ac:dyDescent="0.2">
      <c r="A82" s="1"/>
      <c r="N82" s="2">
        <f t="shared" ca="1" si="18"/>
        <v>0.39603960396039622</v>
      </c>
      <c r="O82" s="2">
        <f t="shared" ca="1" si="14"/>
        <v>0.36051382679456467</v>
      </c>
      <c r="P82" s="2">
        <f t="shared" ca="1" si="15"/>
        <v>0.44380035173929799</v>
      </c>
      <c r="Q82" s="30">
        <f t="shared" ca="1" si="16"/>
        <v>0.36051382679456467</v>
      </c>
      <c r="R82" s="30">
        <f t="shared" ca="1" si="17"/>
        <v>0.44380035173929799</v>
      </c>
      <c r="S82">
        <f t="shared" si="19"/>
        <v>2</v>
      </c>
      <c r="T82" s="30">
        <f t="shared" ca="1" si="20"/>
        <v>0.39603960396039622</v>
      </c>
    </row>
    <row r="83" spans="1:20" x14ac:dyDescent="0.2">
      <c r="A83" s="1"/>
      <c r="N83" s="2">
        <f t="shared" ca="1" si="18"/>
        <v>0.40594059405940613</v>
      </c>
      <c r="O83" s="2">
        <f t="shared" ca="1" si="14"/>
        <v>0.36051382679456467</v>
      </c>
      <c r="P83" s="2">
        <f t="shared" ca="1" si="15"/>
        <v>0.44380035173929799</v>
      </c>
      <c r="Q83" s="30">
        <f t="shared" ca="1" si="16"/>
        <v>0.36051382679456467</v>
      </c>
      <c r="R83" s="30">
        <f t="shared" ca="1" si="17"/>
        <v>0.44380035173929799</v>
      </c>
      <c r="S83">
        <f t="shared" si="19"/>
        <v>1</v>
      </c>
      <c r="T83" s="30">
        <f t="shared" ca="1" si="20"/>
        <v>0.40594059405940613</v>
      </c>
    </row>
    <row r="84" spans="1:20" x14ac:dyDescent="0.2">
      <c r="A84" s="1"/>
      <c r="N84" s="2">
        <f t="shared" ca="1" si="18"/>
        <v>0.40594059405940613</v>
      </c>
      <c r="O84" s="2">
        <f t="shared" ca="1" si="14"/>
        <v>0.36051382679456467</v>
      </c>
      <c r="P84" s="2">
        <f t="shared" ca="1" si="15"/>
        <v>0.44380035173929799</v>
      </c>
      <c r="Q84" s="30">
        <f t="shared" ca="1" si="16"/>
        <v>0.17294564836239018</v>
      </c>
      <c r="R84" s="30">
        <f t="shared" ca="1" si="17"/>
        <v>0.23894672433347319</v>
      </c>
      <c r="S84">
        <f t="shared" si="19"/>
        <v>1</v>
      </c>
      <c r="T84" s="30">
        <f t="shared" ca="1" si="20"/>
        <v>0.20894445512443294</v>
      </c>
    </row>
    <row r="85" spans="1:20" x14ac:dyDescent="0.2">
      <c r="A85" s="1"/>
      <c r="N85" s="2">
        <f t="shared" ca="1" si="18"/>
        <v>0.41584158415841604</v>
      </c>
      <c r="O85" s="2">
        <f t="shared" ca="1" si="14"/>
        <v>0.36051382679456467</v>
      </c>
      <c r="P85" s="2">
        <f t="shared" ca="1" si="15"/>
        <v>0.44380035173929799</v>
      </c>
      <c r="Q85" s="30">
        <f t="shared" ca="1" si="16"/>
        <v>0.17294564836239018</v>
      </c>
      <c r="R85" s="30">
        <f t="shared" ca="1" si="17"/>
        <v>0.23894672433347319</v>
      </c>
      <c r="S85">
        <f t="shared" si="19"/>
        <v>2</v>
      </c>
      <c r="T85" s="30">
        <f t="shared" ca="1" si="20"/>
        <v>0.21679057429133686</v>
      </c>
    </row>
    <row r="86" spans="1:20" x14ac:dyDescent="0.2">
      <c r="A86" s="1"/>
      <c r="N86" s="2">
        <f t="shared" ca="1" si="18"/>
        <v>0.41584158415841604</v>
      </c>
      <c r="O86" s="2">
        <f t="shared" ca="1" si="14"/>
        <v>0.36051382679456467</v>
      </c>
      <c r="P86" s="2">
        <f t="shared" ca="1" si="15"/>
        <v>0.44380035173929799</v>
      </c>
      <c r="Q86" s="30">
        <f t="shared" ca="1" si="16"/>
        <v>0.36051382679456467</v>
      </c>
      <c r="R86" s="30">
        <f t="shared" ca="1" si="17"/>
        <v>0.44380035173929799</v>
      </c>
      <c r="S86">
        <f t="shared" si="19"/>
        <v>2</v>
      </c>
      <c r="T86" s="30">
        <f t="shared" ca="1" si="20"/>
        <v>0.41584158415841604</v>
      </c>
    </row>
    <row r="87" spans="1:20" x14ac:dyDescent="0.2">
      <c r="A87" s="1"/>
      <c r="N87" s="2">
        <f t="shared" ca="1" si="18"/>
        <v>0.42574257425742595</v>
      </c>
      <c r="O87" s="2">
        <f t="shared" ca="1" si="14"/>
        <v>0.36051382679456467</v>
      </c>
      <c r="P87" s="2">
        <f t="shared" ca="1" si="15"/>
        <v>0.44380035173929799</v>
      </c>
      <c r="Q87" s="30">
        <f t="shared" ca="1" si="16"/>
        <v>0.36051382679456467</v>
      </c>
      <c r="R87" s="30">
        <f t="shared" ca="1" si="17"/>
        <v>0.44380035173929799</v>
      </c>
      <c r="S87">
        <f t="shared" si="19"/>
        <v>1</v>
      </c>
      <c r="T87" s="30">
        <f t="shared" ca="1" si="20"/>
        <v>0.42574257425742595</v>
      </c>
    </row>
    <row r="88" spans="1:20" x14ac:dyDescent="0.2">
      <c r="A88" s="1"/>
      <c r="N88" s="2">
        <f t="shared" ca="1" si="18"/>
        <v>0.42574257425742595</v>
      </c>
      <c r="O88" s="2">
        <f t="shared" ca="1" si="14"/>
        <v>0.36051382679456467</v>
      </c>
      <c r="P88" s="2">
        <f t="shared" ca="1" si="15"/>
        <v>0.44380035173929799</v>
      </c>
      <c r="Q88" s="30">
        <f t="shared" ca="1" si="16"/>
        <v>0.17294564836239018</v>
      </c>
      <c r="R88" s="30">
        <f t="shared" ca="1" si="17"/>
        <v>0.23894672433347319</v>
      </c>
      <c r="S88">
        <f t="shared" si="19"/>
        <v>1</v>
      </c>
      <c r="T88" s="30">
        <f t="shared" ca="1" si="20"/>
        <v>0.22463669345824078</v>
      </c>
    </row>
    <row r="89" spans="1:20" x14ac:dyDescent="0.2">
      <c r="A89" s="1"/>
      <c r="N89" s="2">
        <f t="shared" ca="1" si="18"/>
        <v>0.43564356435643586</v>
      </c>
      <c r="O89" s="2">
        <f t="shared" ca="1" si="14"/>
        <v>0.36051382679456467</v>
      </c>
      <c r="P89" s="2">
        <f t="shared" ca="1" si="15"/>
        <v>0.44380035173929799</v>
      </c>
      <c r="Q89" s="30">
        <f t="shared" ca="1" si="16"/>
        <v>0.17294564836239018</v>
      </c>
      <c r="R89" s="30">
        <f t="shared" ca="1" si="17"/>
        <v>0.23894672433347319</v>
      </c>
      <c r="S89">
        <f t="shared" si="19"/>
        <v>2</v>
      </c>
      <c r="T89" s="30">
        <f t="shared" ca="1" si="20"/>
        <v>0.2324828126251447</v>
      </c>
    </row>
    <row r="90" spans="1:20" x14ac:dyDescent="0.2">
      <c r="A90" s="1"/>
      <c r="N90" s="2">
        <f t="shared" ca="1" si="18"/>
        <v>0.43564356435643586</v>
      </c>
      <c r="O90" s="2">
        <f t="shared" ca="1" si="14"/>
        <v>0.36051382679456467</v>
      </c>
      <c r="P90" s="2">
        <f t="shared" ca="1" si="15"/>
        <v>0.44380035173929799</v>
      </c>
      <c r="Q90" s="30">
        <f t="shared" ca="1" si="16"/>
        <v>0.36051382679456467</v>
      </c>
      <c r="R90" s="30">
        <f t="shared" ca="1" si="17"/>
        <v>0.44380035173929799</v>
      </c>
      <c r="S90">
        <f t="shared" si="19"/>
        <v>2</v>
      </c>
      <c r="T90" s="30">
        <f t="shared" ca="1" si="20"/>
        <v>0.43564356435643586</v>
      </c>
    </row>
    <row r="91" spans="1:20" x14ac:dyDescent="0.2">
      <c r="A91" s="1"/>
      <c r="N91" s="2">
        <f t="shared" ca="1" si="18"/>
        <v>0.44554455445544577</v>
      </c>
      <c r="O91" s="2">
        <f t="shared" ca="1" si="14"/>
        <v>0.36051382679456467</v>
      </c>
      <c r="P91" s="2">
        <f t="shared" ca="1" si="15"/>
        <v>0.44380035173929799</v>
      </c>
      <c r="Q91" s="30">
        <f t="shared" ca="1" si="16"/>
        <v>0.36051382679456467</v>
      </c>
      <c r="R91" s="30">
        <f t="shared" ca="1" si="17"/>
        <v>0.44380035173929799</v>
      </c>
      <c r="S91">
        <f t="shared" si="19"/>
        <v>1</v>
      </c>
      <c r="T91" s="30">
        <f t="shared" ca="1" si="20"/>
        <v>0.44554455445544577</v>
      </c>
    </row>
    <row r="92" spans="1:20" x14ac:dyDescent="0.2">
      <c r="A92" s="1"/>
      <c r="N92" s="2">
        <f t="shared" ca="1" si="18"/>
        <v>0.44554455445544577</v>
      </c>
      <c r="O92" s="2">
        <f t="shared" ca="1" si="14"/>
        <v>0.36051382679456467</v>
      </c>
      <c r="P92" s="2">
        <f t="shared" ca="1" si="15"/>
        <v>0.44380035173929799</v>
      </c>
      <c r="Q92" s="30">
        <f t="shared" ca="1" si="16"/>
        <v>0.17294564836239018</v>
      </c>
      <c r="R92" s="30">
        <f t="shared" ca="1" si="17"/>
        <v>0.23894672433347319</v>
      </c>
      <c r="S92">
        <f t="shared" si="19"/>
        <v>1</v>
      </c>
      <c r="T92" s="30">
        <f t="shared" ca="1" si="20"/>
        <v>0.24032893179204862</v>
      </c>
    </row>
    <row r="93" spans="1:20" x14ac:dyDescent="0.2">
      <c r="A93" s="1"/>
      <c r="N93" s="2">
        <f t="shared" ca="1" si="18"/>
        <v>0.45544554455445568</v>
      </c>
      <c r="O93" s="2">
        <f t="shared" ca="1" si="14"/>
        <v>0.44380035173929799</v>
      </c>
      <c r="P93" s="2">
        <f t="shared" ca="1" si="15"/>
        <v>0.5250446044470396</v>
      </c>
      <c r="Q93" s="30">
        <f t="shared" ca="1" si="16"/>
        <v>0.23894672433347319</v>
      </c>
      <c r="R93" s="30">
        <f t="shared" ca="1" si="17"/>
        <v>0.29382301450157033</v>
      </c>
      <c r="S93">
        <f t="shared" si="19"/>
        <v>2</v>
      </c>
      <c r="T93" s="30">
        <f t="shared" ca="1" si="20"/>
        <v>0.24681244970714186</v>
      </c>
    </row>
    <row r="94" spans="1:20" x14ac:dyDescent="0.2">
      <c r="A94" s="1"/>
      <c r="N94" s="2">
        <f t="shared" ca="1" si="18"/>
        <v>0.45544554455445568</v>
      </c>
      <c r="O94" s="2">
        <f t="shared" ca="1" si="14"/>
        <v>0.44380035173929799</v>
      </c>
      <c r="P94" s="2">
        <f t="shared" ca="1" si="15"/>
        <v>0.5250446044470396</v>
      </c>
      <c r="Q94" s="30">
        <f t="shared" ca="1" si="16"/>
        <v>0.44380035173929799</v>
      </c>
      <c r="R94" s="30">
        <f t="shared" ca="1" si="17"/>
        <v>0.5250446044470396</v>
      </c>
      <c r="S94">
        <f t="shared" si="19"/>
        <v>2</v>
      </c>
      <c r="T94" s="30">
        <f t="shared" ca="1" si="20"/>
        <v>0.45544554455445568</v>
      </c>
    </row>
    <row r="95" spans="1:20" x14ac:dyDescent="0.2">
      <c r="A95" s="1"/>
      <c r="N95" s="2">
        <f t="shared" ca="1" si="18"/>
        <v>0.46534653465346559</v>
      </c>
      <c r="O95" s="2">
        <f t="shared" ca="1" si="14"/>
        <v>0.44380035173929799</v>
      </c>
      <c r="P95" s="2">
        <f t="shared" ca="1" si="15"/>
        <v>0.5250446044470396</v>
      </c>
      <c r="Q95" s="30">
        <f t="shared" ca="1" si="16"/>
        <v>0.44380035173929799</v>
      </c>
      <c r="R95" s="30">
        <f t="shared" ca="1" si="17"/>
        <v>0.5250446044470396</v>
      </c>
      <c r="S95">
        <f t="shared" si="19"/>
        <v>1</v>
      </c>
      <c r="T95" s="30">
        <f t="shared" ca="1" si="20"/>
        <v>0.46534653465346559</v>
      </c>
    </row>
    <row r="96" spans="1:20" x14ac:dyDescent="0.2">
      <c r="A96" s="1"/>
      <c r="N96" s="2">
        <f t="shared" ca="1" si="18"/>
        <v>0.46534653465346559</v>
      </c>
      <c r="O96" s="2">
        <f t="shared" ca="1" si="14"/>
        <v>0.44380035173929799</v>
      </c>
      <c r="P96" s="2">
        <f t="shared" ca="1" si="15"/>
        <v>0.5250446044470396</v>
      </c>
      <c r="Q96" s="30">
        <f t="shared" ca="1" si="16"/>
        <v>0.23894672433347319</v>
      </c>
      <c r="R96" s="30">
        <f t="shared" ca="1" si="17"/>
        <v>0.29382301450157033</v>
      </c>
      <c r="S96">
        <f t="shared" si="19"/>
        <v>1</v>
      </c>
      <c r="T96" s="30">
        <f t="shared" ca="1" si="20"/>
        <v>0.2535000563687384</v>
      </c>
    </row>
    <row r="97" spans="1:20" x14ac:dyDescent="0.2">
      <c r="A97" s="1"/>
      <c r="N97" s="2">
        <f t="shared" ca="1" si="18"/>
        <v>0.4752475247524755</v>
      </c>
      <c r="O97" s="2">
        <f t="shared" ca="1" si="14"/>
        <v>0.44380035173929799</v>
      </c>
      <c r="P97" s="2">
        <f t="shared" ca="1" si="15"/>
        <v>0.5250446044470396</v>
      </c>
      <c r="Q97" s="30">
        <f t="shared" ca="1" si="16"/>
        <v>0.23894672433347319</v>
      </c>
      <c r="R97" s="30">
        <f t="shared" ca="1" si="17"/>
        <v>0.29382301450157033</v>
      </c>
      <c r="S97">
        <f t="shared" si="19"/>
        <v>2</v>
      </c>
      <c r="T97" s="30">
        <f t="shared" ca="1" si="20"/>
        <v>0.26018766303033491</v>
      </c>
    </row>
    <row r="98" spans="1:20" x14ac:dyDescent="0.2">
      <c r="A98" s="1"/>
      <c r="N98" s="2">
        <f t="shared" ca="1" si="18"/>
        <v>0.4752475247524755</v>
      </c>
      <c r="O98" s="2">
        <f t="shared" ca="1" si="14"/>
        <v>0.44380035173929799</v>
      </c>
      <c r="P98" s="2">
        <f t="shared" ca="1" si="15"/>
        <v>0.5250446044470396</v>
      </c>
      <c r="Q98" s="30">
        <f t="shared" ca="1" si="16"/>
        <v>0.44380035173929799</v>
      </c>
      <c r="R98" s="30">
        <f t="shared" ca="1" si="17"/>
        <v>0.5250446044470396</v>
      </c>
      <c r="S98">
        <f t="shared" si="19"/>
        <v>2</v>
      </c>
      <c r="T98" s="30">
        <f t="shared" ca="1" si="20"/>
        <v>0.4752475247524755</v>
      </c>
    </row>
    <row r="99" spans="1:20" x14ac:dyDescent="0.2">
      <c r="A99" s="1"/>
      <c r="N99" s="2">
        <f t="shared" ca="1" si="18"/>
        <v>0.48514851485148541</v>
      </c>
      <c r="O99" s="2">
        <f t="shared" ca="1" si="14"/>
        <v>0.44380035173929799</v>
      </c>
      <c r="P99" s="2">
        <f t="shared" ca="1" si="15"/>
        <v>0.5250446044470396</v>
      </c>
      <c r="Q99" s="30">
        <f t="shared" ca="1" si="16"/>
        <v>0.44380035173929799</v>
      </c>
      <c r="R99" s="30">
        <f t="shared" ca="1" si="17"/>
        <v>0.5250446044470396</v>
      </c>
      <c r="S99">
        <f t="shared" si="19"/>
        <v>1</v>
      </c>
      <c r="T99" s="30">
        <f t="shared" ca="1" si="20"/>
        <v>0.48514851485148541</v>
      </c>
    </row>
    <row r="100" spans="1:20" x14ac:dyDescent="0.2">
      <c r="A100" s="1"/>
      <c r="N100" s="2">
        <f t="shared" ca="1" si="18"/>
        <v>0.48514851485148541</v>
      </c>
      <c r="O100" s="2">
        <f t="shared" ca="1" si="14"/>
        <v>0.44380035173929799</v>
      </c>
      <c r="P100" s="2">
        <f t="shared" ca="1" si="15"/>
        <v>0.5250446044470396</v>
      </c>
      <c r="Q100" s="30">
        <f t="shared" ca="1" si="16"/>
        <v>0.23894672433347319</v>
      </c>
      <c r="R100" s="30">
        <f t="shared" ca="1" si="17"/>
        <v>0.29382301450157033</v>
      </c>
      <c r="S100">
        <f t="shared" si="19"/>
        <v>1</v>
      </c>
      <c r="T100" s="30">
        <f t="shared" ca="1" si="20"/>
        <v>0.26687526969193148</v>
      </c>
    </row>
    <row r="101" spans="1:20" x14ac:dyDescent="0.2">
      <c r="A101" s="1"/>
      <c r="N101" s="2">
        <f t="shared" ca="1" si="18"/>
        <v>0.49504950495049532</v>
      </c>
      <c r="O101" s="2">
        <f t="shared" ca="1" si="14"/>
        <v>0.44380035173929799</v>
      </c>
      <c r="P101" s="2">
        <f t="shared" ca="1" si="15"/>
        <v>0.5250446044470396</v>
      </c>
      <c r="Q101" s="30">
        <f t="shared" ca="1" si="16"/>
        <v>0.23894672433347319</v>
      </c>
      <c r="R101" s="30">
        <f t="shared" ca="1" si="17"/>
        <v>0.29382301450157033</v>
      </c>
      <c r="S101">
        <f t="shared" si="19"/>
        <v>2</v>
      </c>
      <c r="T101" s="30">
        <f t="shared" ca="1" si="20"/>
        <v>0.273562876353528</v>
      </c>
    </row>
    <row r="102" spans="1:20" x14ac:dyDescent="0.2">
      <c r="A102" s="1"/>
      <c r="N102" s="2">
        <f t="shared" ca="1" si="18"/>
        <v>0.49504950495049532</v>
      </c>
      <c r="O102" s="2">
        <f t="shared" ca="1" si="14"/>
        <v>0.44380035173929799</v>
      </c>
      <c r="P102" s="2">
        <f t="shared" ca="1" si="15"/>
        <v>0.5250446044470396</v>
      </c>
      <c r="Q102" s="30">
        <f t="shared" ca="1" si="16"/>
        <v>0.44380035173929799</v>
      </c>
      <c r="R102" s="30">
        <f t="shared" ca="1" si="17"/>
        <v>0.5250446044470396</v>
      </c>
      <c r="S102">
        <f t="shared" si="19"/>
        <v>2</v>
      </c>
      <c r="T102" s="30">
        <f t="shared" ca="1" si="20"/>
        <v>0.49504950495049532</v>
      </c>
    </row>
    <row r="103" spans="1:20" x14ac:dyDescent="0.2">
      <c r="N103" s="2">
        <f t="shared" ca="1" si="18"/>
        <v>0.50495049504950518</v>
      </c>
      <c r="O103" s="2">
        <f t="shared" ca="1" si="14"/>
        <v>0.44380035173929799</v>
      </c>
      <c r="P103" s="2">
        <f t="shared" ca="1" si="15"/>
        <v>0.5250446044470396</v>
      </c>
      <c r="Q103" s="30">
        <f t="shared" ca="1" si="16"/>
        <v>0.44380035173929799</v>
      </c>
      <c r="R103" s="30">
        <f t="shared" ca="1" si="17"/>
        <v>0.5250446044470396</v>
      </c>
      <c r="S103">
        <f t="shared" si="19"/>
        <v>1</v>
      </c>
      <c r="T103" s="30">
        <f t="shared" ca="1" si="20"/>
        <v>0.50495049504950518</v>
      </c>
    </row>
    <row r="104" spans="1:20" x14ac:dyDescent="0.2">
      <c r="N104" s="2">
        <f t="shared" ca="1" si="18"/>
        <v>0.50495049504950518</v>
      </c>
      <c r="O104" s="2">
        <f t="shared" ca="1" si="14"/>
        <v>0.44380035173929799</v>
      </c>
      <c r="P104" s="2">
        <f t="shared" ca="1" si="15"/>
        <v>0.5250446044470396</v>
      </c>
      <c r="Q104" s="30">
        <f t="shared" ca="1" si="16"/>
        <v>0.23894672433347319</v>
      </c>
      <c r="R104" s="30">
        <f t="shared" ca="1" si="17"/>
        <v>0.29382301450157033</v>
      </c>
      <c r="S104">
        <f t="shared" si="19"/>
        <v>1</v>
      </c>
      <c r="T104" s="30">
        <f t="shared" ca="1" si="20"/>
        <v>0.28025048301512445</v>
      </c>
    </row>
    <row r="105" spans="1:20" x14ac:dyDescent="0.2">
      <c r="N105" s="2">
        <f t="shared" ca="1" si="18"/>
        <v>0.51485148514851509</v>
      </c>
      <c r="O105" s="2">
        <f t="shared" ca="1" si="14"/>
        <v>0.44380035173929799</v>
      </c>
      <c r="P105" s="2">
        <f t="shared" ca="1" si="15"/>
        <v>0.5250446044470396</v>
      </c>
      <c r="Q105" s="30">
        <f t="shared" ca="1" si="16"/>
        <v>0.23894672433347319</v>
      </c>
      <c r="R105" s="30">
        <f t="shared" ca="1" si="17"/>
        <v>0.29382301450157033</v>
      </c>
      <c r="S105">
        <f t="shared" si="19"/>
        <v>2</v>
      </c>
      <c r="T105" s="30">
        <f t="shared" ca="1" si="20"/>
        <v>0.28693808967672102</v>
      </c>
    </row>
    <row r="106" spans="1:20" x14ac:dyDescent="0.2">
      <c r="N106" s="2">
        <f t="shared" ca="1" si="18"/>
        <v>0.51485148514851509</v>
      </c>
      <c r="O106" s="2">
        <f t="shared" ca="1" si="14"/>
        <v>0.44380035173929799</v>
      </c>
      <c r="P106" s="2">
        <f t="shared" ca="1" si="15"/>
        <v>0.5250446044470396</v>
      </c>
      <c r="Q106" s="30">
        <f t="shared" ca="1" si="16"/>
        <v>0.44380035173929799</v>
      </c>
      <c r="R106" s="30">
        <f t="shared" ca="1" si="17"/>
        <v>0.5250446044470396</v>
      </c>
      <c r="S106">
        <f t="shared" si="19"/>
        <v>2</v>
      </c>
      <c r="T106" s="30">
        <f t="shared" ca="1" si="20"/>
        <v>0.51485148514851509</v>
      </c>
    </row>
    <row r="107" spans="1:20" x14ac:dyDescent="0.2">
      <c r="N107" s="2">
        <f t="shared" ca="1" si="18"/>
        <v>0.524752475247525</v>
      </c>
      <c r="O107" s="2">
        <f t="shared" ca="1" si="14"/>
        <v>0.44380035173929799</v>
      </c>
      <c r="P107" s="2">
        <f t="shared" ca="1" si="15"/>
        <v>0.5250446044470396</v>
      </c>
      <c r="Q107" s="30">
        <f t="shared" ca="1" si="16"/>
        <v>0.44380035173929799</v>
      </c>
      <c r="R107" s="30">
        <f t="shared" ca="1" si="17"/>
        <v>0.5250446044470396</v>
      </c>
      <c r="S107">
        <f t="shared" si="19"/>
        <v>1</v>
      </c>
      <c r="T107" s="30">
        <f t="shared" ca="1" si="20"/>
        <v>0.524752475247525</v>
      </c>
    </row>
    <row r="108" spans="1:20" x14ac:dyDescent="0.2">
      <c r="N108" s="2">
        <f t="shared" ca="1" si="18"/>
        <v>0.524752475247525</v>
      </c>
      <c r="O108" s="2">
        <f t="shared" ca="1" si="14"/>
        <v>0.44380035173929799</v>
      </c>
      <c r="P108" s="2">
        <f t="shared" ca="1" si="15"/>
        <v>0.5250446044470396</v>
      </c>
      <c r="Q108" s="30">
        <f t="shared" ca="1" si="16"/>
        <v>0.23894672433347319</v>
      </c>
      <c r="R108" s="30">
        <f t="shared" ca="1" si="17"/>
        <v>0.29382301450157033</v>
      </c>
      <c r="S108">
        <f t="shared" si="19"/>
        <v>1</v>
      </c>
      <c r="T108" s="30">
        <f t="shared" ca="1" si="20"/>
        <v>0.29362569633831753</v>
      </c>
    </row>
    <row r="109" spans="1:20" x14ac:dyDescent="0.2">
      <c r="N109" s="2">
        <f t="shared" ca="1" si="18"/>
        <v>0.53465346534653491</v>
      </c>
      <c r="O109" s="2">
        <f t="shared" ca="1" si="14"/>
        <v>0.5250446044470396</v>
      </c>
      <c r="P109" s="2">
        <f t="shared" ca="1" si="15"/>
        <v>0.59881520475631878</v>
      </c>
      <c r="Q109" s="30">
        <f t="shared" ca="1" si="16"/>
        <v>0.29382301450157033</v>
      </c>
      <c r="R109" s="30">
        <f t="shared" ca="1" si="17"/>
        <v>0.35689390562617007</v>
      </c>
      <c r="S109">
        <f t="shared" si="19"/>
        <v>2</v>
      </c>
      <c r="T109" s="30">
        <f t="shared" ca="1" si="20"/>
        <v>0.30203820343974769</v>
      </c>
    </row>
    <row r="110" spans="1:20" x14ac:dyDescent="0.2">
      <c r="N110" s="2">
        <f t="shared" ca="1" si="18"/>
        <v>0.53465346534653491</v>
      </c>
      <c r="O110" s="2">
        <f t="shared" ca="1" si="14"/>
        <v>0.5250446044470396</v>
      </c>
      <c r="P110" s="2">
        <f t="shared" ca="1" si="15"/>
        <v>0.59881520475631878</v>
      </c>
      <c r="Q110" s="30">
        <f t="shared" ca="1" si="16"/>
        <v>0.5250446044470396</v>
      </c>
      <c r="R110" s="30">
        <f t="shared" ca="1" si="17"/>
        <v>0.59881520475631878</v>
      </c>
      <c r="S110">
        <f t="shared" si="19"/>
        <v>2</v>
      </c>
      <c r="T110" s="30">
        <f t="shared" ca="1" si="20"/>
        <v>0.53465346534653491</v>
      </c>
    </row>
    <row r="111" spans="1:20" x14ac:dyDescent="0.2">
      <c r="N111" s="2">
        <f t="shared" ca="1" si="18"/>
        <v>0.54455445544554482</v>
      </c>
      <c r="O111" s="2">
        <f t="shared" ca="1" si="14"/>
        <v>0.5250446044470396</v>
      </c>
      <c r="P111" s="2">
        <f t="shared" ca="1" si="15"/>
        <v>0.59881520475631878</v>
      </c>
      <c r="Q111" s="30">
        <f t="shared" ca="1" si="16"/>
        <v>0.5250446044470396</v>
      </c>
      <c r="R111" s="30">
        <f t="shared" ca="1" si="17"/>
        <v>0.59881520475631878</v>
      </c>
      <c r="S111">
        <f t="shared" si="19"/>
        <v>1</v>
      </c>
      <c r="T111" s="30">
        <f t="shared" ca="1" si="20"/>
        <v>0.54455445544554482</v>
      </c>
    </row>
    <row r="112" spans="1:20" x14ac:dyDescent="0.2">
      <c r="N112" s="2">
        <f t="shared" ca="1" si="18"/>
        <v>0.54455445544554482</v>
      </c>
      <c r="O112" s="2">
        <f t="shared" ca="1" si="14"/>
        <v>0.5250446044470396</v>
      </c>
      <c r="P112" s="2">
        <f t="shared" ca="1" si="15"/>
        <v>0.59881520475631878</v>
      </c>
      <c r="Q112" s="30">
        <f t="shared" ca="1" si="16"/>
        <v>0.29382301450157033</v>
      </c>
      <c r="R112" s="30">
        <f t="shared" ca="1" si="17"/>
        <v>0.35689390562617007</v>
      </c>
      <c r="S112">
        <f t="shared" si="19"/>
        <v>1</v>
      </c>
      <c r="T112" s="30">
        <f t="shared" ca="1" si="20"/>
        <v>0.31050315107393206</v>
      </c>
    </row>
    <row r="113" spans="14:20" x14ac:dyDescent="0.2">
      <c r="N113" s="2">
        <f t="shared" ca="1" si="18"/>
        <v>0.55445544554455473</v>
      </c>
      <c r="O113" s="2">
        <f t="shared" ca="1" si="14"/>
        <v>0.5250446044470396</v>
      </c>
      <c r="P113" s="2">
        <f t="shared" ca="1" si="15"/>
        <v>0.59881520475631878</v>
      </c>
      <c r="Q113" s="30">
        <f t="shared" ca="1" si="16"/>
        <v>0.29382301450157033</v>
      </c>
      <c r="R113" s="30">
        <f t="shared" ca="1" si="17"/>
        <v>0.35689390562617007</v>
      </c>
      <c r="S113">
        <f t="shared" si="19"/>
        <v>2</v>
      </c>
      <c r="T113" s="30">
        <f t="shared" ca="1" si="20"/>
        <v>0.31896809870811643</v>
      </c>
    </row>
    <row r="114" spans="14:20" x14ac:dyDescent="0.2">
      <c r="N114" s="2">
        <f t="shared" ca="1" si="18"/>
        <v>0.55445544554455473</v>
      </c>
      <c r="O114" s="2">
        <f t="shared" ca="1" si="14"/>
        <v>0.5250446044470396</v>
      </c>
      <c r="P114" s="2">
        <f t="shared" ca="1" si="15"/>
        <v>0.59881520475631878</v>
      </c>
      <c r="Q114" s="30">
        <f t="shared" ca="1" si="16"/>
        <v>0.5250446044470396</v>
      </c>
      <c r="R114" s="30">
        <f t="shared" ca="1" si="17"/>
        <v>0.59881520475631878</v>
      </c>
      <c r="S114">
        <f t="shared" si="19"/>
        <v>2</v>
      </c>
      <c r="T114" s="30">
        <f t="shared" ca="1" si="20"/>
        <v>0.55445544554455473</v>
      </c>
    </row>
    <row r="115" spans="14:20" x14ac:dyDescent="0.2">
      <c r="N115" s="2">
        <f t="shared" ca="1" si="18"/>
        <v>0.56435643564356464</v>
      </c>
      <c r="O115" s="2">
        <f t="shared" ca="1" si="14"/>
        <v>0.5250446044470396</v>
      </c>
      <c r="P115" s="2">
        <f t="shared" ca="1" si="15"/>
        <v>0.59881520475631878</v>
      </c>
      <c r="Q115" s="30">
        <f t="shared" ca="1" si="16"/>
        <v>0.5250446044470396</v>
      </c>
      <c r="R115" s="30">
        <f t="shared" ca="1" si="17"/>
        <v>0.59881520475631878</v>
      </c>
      <c r="S115">
        <f t="shared" si="19"/>
        <v>1</v>
      </c>
      <c r="T115" s="30">
        <f t="shared" ca="1" si="20"/>
        <v>0.56435643564356464</v>
      </c>
    </row>
    <row r="116" spans="14:20" x14ac:dyDescent="0.2">
      <c r="N116" s="2">
        <f t="shared" ca="1" si="18"/>
        <v>0.56435643564356464</v>
      </c>
      <c r="O116" s="2">
        <f t="shared" ca="1" si="14"/>
        <v>0.5250446044470396</v>
      </c>
      <c r="P116" s="2">
        <f t="shared" ca="1" si="15"/>
        <v>0.59881520475631878</v>
      </c>
      <c r="Q116" s="30">
        <f t="shared" ca="1" si="16"/>
        <v>0.29382301450157033</v>
      </c>
      <c r="R116" s="30">
        <f t="shared" ca="1" si="17"/>
        <v>0.35689390562617007</v>
      </c>
      <c r="S116">
        <f t="shared" si="19"/>
        <v>1</v>
      </c>
      <c r="T116" s="30">
        <f t="shared" ca="1" si="20"/>
        <v>0.3274330463423008</v>
      </c>
    </row>
    <row r="117" spans="14:20" x14ac:dyDescent="0.2">
      <c r="N117" s="2">
        <f t="shared" ca="1" si="18"/>
        <v>0.57425742574257455</v>
      </c>
      <c r="O117" s="2">
        <f t="shared" ca="1" si="14"/>
        <v>0.5250446044470396</v>
      </c>
      <c r="P117" s="2">
        <f t="shared" ca="1" si="15"/>
        <v>0.59881520475631878</v>
      </c>
      <c r="Q117" s="30">
        <f t="shared" ca="1" si="16"/>
        <v>0.29382301450157033</v>
      </c>
      <c r="R117" s="30">
        <f t="shared" ca="1" si="17"/>
        <v>0.35689390562617007</v>
      </c>
      <c r="S117">
        <f t="shared" si="19"/>
        <v>2</v>
      </c>
      <c r="T117" s="30">
        <f t="shared" ca="1" si="20"/>
        <v>0.33589799397648518</v>
      </c>
    </row>
    <row r="118" spans="14:20" x14ac:dyDescent="0.2">
      <c r="N118" s="2">
        <f t="shared" ca="1" si="18"/>
        <v>0.57425742574257455</v>
      </c>
      <c r="O118" s="2">
        <f t="shared" ca="1" si="14"/>
        <v>0.5250446044470396</v>
      </c>
      <c r="P118" s="2">
        <f t="shared" ca="1" si="15"/>
        <v>0.59881520475631878</v>
      </c>
      <c r="Q118" s="30">
        <f t="shared" ca="1" si="16"/>
        <v>0.5250446044470396</v>
      </c>
      <c r="R118" s="30">
        <f t="shared" ca="1" si="17"/>
        <v>0.59881520475631878</v>
      </c>
      <c r="S118">
        <f t="shared" si="19"/>
        <v>2</v>
      </c>
      <c r="T118" s="30">
        <f t="shared" ca="1" si="20"/>
        <v>0.57425742574257455</v>
      </c>
    </row>
    <row r="119" spans="14:20" x14ac:dyDescent="0.2">
      <c r="N119" s="2">
        <f t="shared" ca="1" si="18"/>
        <v>0.58415841584158446</v>
      </c>
      <c r="O119" s="2">
        <f t="shared" ca="1" si="14"/>
        <v>0.5250446044470396</v>
      </c>
      <c r="P119" s="2">
        <f t="shared" ca="1" si="15"/>
        <v>0.59881520475631878</v>
      </c>
      <c r="Q119" s="30">
        <f t="shared" ca="1" si="16"/>
        <v>0.5250446044470396</v>
      </c>
      <c r="R119" s="30">
        <f t="shared" ca="1" si="17"/>
        <v>0.59881520475631878</v>
      </c>
      <c r="S119">
        <f t="shared" si="19"/>
        <v>1</v>
      </c>
      <c r="T119" s="30">
        <f t="shared" ca="1" si="20"/>
        <v>0.58415841584158446</v>
      </c>
    </row>
    <row r="120" spans="14:20" x14ac:dyDescent="0.2">
      <c r="N120" s="2">
        <f t="shared" ca="1" si="18"/>
        <v>0.58415841584158446</v>
      </c>
      <c r="O120" s="2">
        <f t="shared" ca="1" si="14"/>
        <v>0.5250446044470396</v>
      </c>
      <c r="P120" s="2">
        <f t="shared" ca="1" si="15"/>
        <v>0.59881520475631878</v>
      </c>
      <c r="Q120" s="30">
        <f t="shared" ca="1" si="16"/>
        <v>0.29382301450157033</v>
      </c>
      <c r="R120" s="30">
        <f t="shared" ca="1" si="17"/>
        <v>0.35689390562617007</v>
      </c>
      <c r="S120">
        <f t="shared" si="19"/>
        <v>1</v>
      </c>
      <c r="T120" s="30">
        <f t="shared" ca="1" si="20"/>
        <v>0.34436294161066955</v>
      </c>
    </row>
    <row r="121" spans="14:20" x14ac:dyDescent="0.2">
      <c r="N121" s="2">
        <f t="shared" ca="1" si="18"/>
        <v>0.59405940594059436</v>
      </c>
      <c r="O121" s="2">
        <f t="shared" ca="1" si="14"/>
        <v>0.5250446044470396</v>
      </c>
      <c r="P121" s="2">
        <f t="shared" ca="1" si="15"/>
        <v>0.59881520475631878</v>
      </c>
      <c r="Q121" s="30">
        <f t="shared" ca="1" si="16"/>
        <v>0.29382301450157033</v>
      </c>
      <c r="R121" s="30">
        <f t="shared" ca="1" si="17"/>
        <v>0.35689390562617007</v>
      </c>
      <c r="S121">
        <f t="shared" si="19"/>
        <v>2</v>
      </c>
      <c r="T121" s="30">
        <f t="shared" ca="1" si="20"/>
        <v>0.35282788924485392</v>
      </c>
    </row>
    <row r="122" spans="14:20" x14ac:dyDescent="0.2">
      <c r="N122" s="2">
        <f t="shared" ca="1" si="18"/>
        <v>0.59405940594059436</v>
      </c>
      <c r="O122" s="2">
        <f t="shared" ca="1" si="14"/>
        <v>0.5250446044470396</v>
      </c>
      <c r="P122" s="2">
        <f t="shared" ca="1" si="15"/>
        <v>0.59881520475631878</v>
      </c>
      <c r="Q122" s="30">
        <f t="shared" ca="1" si="16"/>
        <v>0.5250446044470396</v>
      </c>
      <c r="R122" s="30">
        <f t="shared" ca="1" si="17"/>
        <v>0.59881520475631878</v>
      </c>
      <c r="S122">
        <f t="shared" si="19"/>
        <v>2</v>
      </c>
      <c r="T122" s="30">
        <f t="shared" ca="1" si="20"/>
        <v>0.59405940594059436</v>
      </c>
    </row>
    <row r="123" spans="14:20" x14ac:dyDescent="0.2">
      <c r="N123" s="2">
        <f t="shared" ca="1" si="18"/>
        <v>0.60396039603960427</v>
      </c>
      <c r="O123" s="2">
        <f t="shared" ca="1" si="14"/>
        <v>0.59881520475631878</v>
      </c>
      <c r="P123" s="2">
        <f t="shared" ca="1" si="15"/>
        <v>0.67131398871571979</v>
      </c>
      <c r="Q123" s="30">
        <f t="shared" ca="1" si="16"/>
        <v>0.59881520475631878</v>
      </c>
      <c r="R123" s="30">
        <f t="shared" ca="1" si="17"/>
        <v>0.67131398871571979</v>
      </c>
      <c r="S123">
        <f t="shared" si="19"/>
        <v>1</v>
      </c>
      <c r="T123" s="30">
        <f t="shared" ca="1" si="20"/>
        <v>0.60396039603960427</v>
      </c>
    </row>
    <row r="124" spans="14:20" x14ac:dyDescent="0.2">
      <c r="N124" s="2">
        <f t="shared" ca="1" si="18"/>
        <v>0.60396039603960427</v>
      </c>
      <c r="O124" s="2">
        <f t="shared" ca="1" si="14"/>
        <v>0.59881520475631878</v>
      </c>
      <c r="P124" s="2">
        <f t="shared" ca="1" si="15"/>
        <v>0.67131398871571979</v>
      </c>
      <c r="Q124" s="30">
        <f t="shared" ca="1" si="16"/>
        <v>0.35689390562617007</v>
      </c>
      <c r="R124" s="30">
        <f t="shared" ca="1" si="17"/>
        <v>0.40211974527558042</v>
      </c>
      <c r="S124">
        <f t="shared" si="19"/>
        <v>1</v>
      </c>
      <c r="T124" s="30">
        <f t="shared" ca="1" si="20"/>
        <v>0.36010355388832194</v>
      </c>
    </row>
    <row r="125" spans="14:20" x14ac:dyDescent="0.2">
      <c r="N125" s="2">
        <f t="shared" ca="1" si="18"/>
        <v>0.61386138613861418</v>
      </c>
      <c r="O125" s="2">
        <f t="shared" ca="1" si="14"/>
        <v>0.59881520475631878</v>
      </c>
      <c r="P125" s="2">
        <f t="shared" ca="1" si="15"/>
        <v>0.67131398871571979</v>
      </c>
      <c r="Q125" s="30">
        <f t="shared" ca="1" si="16"/>
        <v>0.35689390562617007</v>
      </c>
      <c r="R125" s="30">
        <f t="shared" ca="1" si="17"/>
        <v>0.40211974527558042</v>
      </c>
      <c r="S125">
        <f t="shared" si="19"/>
        <v>2</v>
      </c>
      <c r="T125" s="30">
        <f t="shared" ca="1" si="20"/>
        <v>0.36627994149282267</v>
      </c>
    </row>
    <row r="126" spans="14:20" x14ac:dyDescent="0.2">
      <c r="N126" s="2">
        <f t="shared" ca="1" si="18"/>
        <v>0.61386138613861418</v>
      </c>
      <c r="O126" s="2">
        <f t="shared" ca="1" si="14"/>
        <v>0.59881520475631878</v>
      </c>
      <c r="P126" s="2">
        <f t="shared" ca="1" si="15"/>
        <v>0.67131398871571979</v>
      </c>
      <c r="Q126" s="30">
        <f t="shared" ca="1" si="16"/>
        <v>0.59881520475631878</v>
      </c>
      <c r="R126" s="30">
        <f t="shared" ca="1" si="17"/>
        <v>0.67131398871571979</v>
      </c>
      <c r="S126">
        <f t="shared" si="19"/>
        <v>2</v>
      </c>
      <c r="T126" s="30">
        <f t="shared" ca="1" si="20"/>
        <v>0.61386138613861418</v>
      </c>
    </row>
    <row r="127" spans="14:20" x14ac:dyDescent="0.2">
      <c r="N127" s="2">
        <f t="shared" ca="1" si="18"/>
        <v>0.62376237623762409</v>
      </c>
      <c r="O127" s="2">
        <f t="shared" ca="1" si="14"/>
        <v>0.59881520475631878</v>
      </c>
      <c r="P127" s="2">
        <f t="shared" ca="1" si="15"/>
        <v>0.67131398871571979</v>
      </c>
      <c r="Q127" s="30">
        <f t="shared" ca="1" si="16"/>
        <v>0.59881520475631878</v>
      </c>
      <c r="R127" s="30">
        <f t="shared" ca="1" si="17"/>
        <v>0.67131398871571979</v>
      </c>
      <c r="S127">
        <f t="shared" si="19"/>
        <v>1</v>
      </c>
      <c r="T127" s="30">
        <f t="shared" ca="1" si="20"/>
        <v>0.62376237623762409</v>
      </c>
    </row>
    <row r="128" spans="14:20" x14ac:dyDescent="0.2">
      <c r="N128" s="2">
        <f t="shared" ca="1" si="18"/>
        <v>0.62376237623762409</v>
      </c>
      <c r="O128" s="2">
        <f t="shared" ca="1" si="14"/>
        <v>0.59881520475631878</v>
      </c>
      <c r="P128" s="2">
        <f t="shared" ca="1" si="15"/>
        <v>0.67131398871571979</v>
      </c>
      <c r="Q128" s="30">
        <f t="shared" ca="1" si="16"/>
        <v>0.35689390562617007</v>
      </c>
      <c r="R128" s="30">
        <f t="shared" ca="1" si="17"/>
        <v>0.40211974527558042</v>
      </c>
      <c r="S128">
        <f t="shared" si="19"/>
        <v>1</v>
      </c>
      <c r="T128" s="30">
        <f t="shared" ca="1" si="20"/>
        <v>0.3724563290973234</v>
      </c>
    </row>
    <row r="129" spans="14:20" x14ac:dyDescent="0.2">
      <c r="N129" s="2">
        <f t="shared" ca="1" si="18"/>
        <v>0.633663366336634</v>
      </c>
      <c r="O129" s="2">
        <f t="shared" ca="1" si="14"/>
        <v>0.59881520475631878</v>
      </c>
      <c r="P129" s="2">
        <f t="shared" ca="1" si="15"/>
        <v>0.67131398871571979</v>
      </c>
      <c r="Q129" s="30">
        <f t="shared" ca="1" si="16"/>
        <v>0.35689390562617007</v>
      </c>
      <c r="R129" s="30">
        <f t="shared" ca="1" si="17"/>
        <v>0.40211974527558042</v>
      </c>
      <c r="S129">
        <f t="shared" si="19"/>
        <v>2</v>
      </c>
      <c r="T129" s="30">
        <f t="shared" ca="1" si="20"/>
        <v>0.37863271670182413</v>
      </c>
    </row>
    <row r="130" spans="14:20" x14ac:dyDescent="0.2">
      <c r="N130" s="2">
        <f t="shared" ca="1" si="18"/>
        <v>0.633663366336634</v>
      </c>
      <c r="O130" s="2">
        <f t="shared" ref="O130:O193" ca="1" si="21">VLOOKUP(N130-Bincr/2,Bdata,1,1)</f>
        <v>0.59881520475631878</v>
      </c>
      <c r="P130" s="2">
        <f t="shared" ref="P130:P193" ca="1" si="22">INDEX(Bdata,MATCH(O130,INDEX(Bdata,0,1),0)+1,1)</f>
        <v>0.67131398871571979</v>
      </c>
      <c r="Q130" s="30">
        <f t="shared" ref="Q130:Q193" ca="1" si="23">VLOOKUP(O130,Bdata,$S131,0)</f>
        <v>0.59881520475631878</v>
      </c>
      <c r="R130" s="30">
        <f t="shared" ref="R130:R193" ca="1" si="24">VLOOKUP(P130,Bdata,$S131,0)</f>
        <v>0.67131398871571979</v>
      </c>
      <c r="S130">
        <f t="shared" si="19"/>
        <v>2</v>
      </c>
      <c r="T130" s="30">
        <f t="shared" ca="1" si="20"/>
        <v>0.633663366336634</v>
      </c>
    </row>
    <row r="131" spans="14:20" x14ac:dyDescent="0.2">
      <c r="N131" s="2">
        <f t="shared" ref="N131:N194" ca="1" si="25">IF(ROW()&gt;Brmax+1,N130,IF(S131=S130,N130,N130+Bincr))</f>
        <v>0.64356435643564391</v>
      </c>
      <c r="O131" s="2">
        <f t="shared" ca="1" si="21"/>
        <v>0.59881520475631878</v>
      </c>
      <c r="P131" s="2">
        <f t="shared" ca="1" si="22"/>
        <v>0.67131398871571979</v>
      </c>
      <c r="Q131" s="30">
        <f t="shared" ca="1" si="23"/>
        <v>0.59881520475631878</v>
      </c>
      <c r="R131" s="30">
        <f t="shared" ca="1" si="24"/>
        <v>0.67131398871571979</v>
      </c>
      <c r="S131">
        <f t="shared" ref="S131:S194" si="26">IF(MOD(ROW()-1,4)&gt;1,1,2)</f>
        <v>1</v>
      </c>
      <c r="T131" s="30">
        <f t="shared" ca="1" si="20"/>
        <v>0.64356435643564391</v>
      </c>
    </row>
    <row r="132" spans="14:20" x14ac:dyDescent="0.2">
      <c r="N132" s="2">
        <f t="shared" ca="1" si="25"/>
        <v>0.64356435643564391</v>
      </c>
      <c r="O132" s="2">
        <f t="shared" ca="1" si="21"/>
        <v>0.59881520475631878</v>
      </c>
      <c r="P132" s="2">
        <f t="shared" ca="1" si="22"/>
        <v>0.67131398871571979</v>
      </c>
      <c r="Q132" s="30">
        <f t="shared" ca="1" si="23"/>
        <v>0.35689390562617007</v>
      </c>
      <c r="R132" s="30">
        <f t="shared" ca="1" si="24"/>
        <v>0.40211974527558042</v>
      </c>
      <c r="S132">
        <f t="shared" si="26"/>
        <v>1</v>
      </c>
      <c r="T132" s="30">
        <f t="shared" ref="T132:T195" ca="1" si="27">IF(N132="","",IF(ISERROR((R132-Q132)/(P132-O132)*(N132-O132)+Q132),#N/A,(R132-Q132)/(P132-O132)*(N132-O132)+Q132))</f>
        <v>0.38480910430632487</v>
      </c>
    </row>
    <row r="133" spans="14:20" x14ac:dyDescent="0.2">
      <c r="N133" s="2">
        <f t="shared" ca="1" si="25"/>
        <v>0.65346534653465382</v>
      </c>
      <c r="O133" s="2">
        <f t="shared" ca="1" si="21"/>
        <v>0.59881520475631878</v>
      </c>
      <c r="P133" s="2">
        <f t="shared" ca="1" si="22"/>
        <v>0.67131398871571979</v>
      </c>
      <c r="Q133" s="30">
        <f t="shared" ca="1" si="23"/>
        <v>0.35689390562617007</v>
      </c>
      <c r="R133" s="30">
        <f t="shared" ca="1" si="24"/>
        <v>0.40211974527558042</v>
      </c>
      <c r="S133">
        <f t="shared" si="26"/>
        <v>2</v>
      </c>
      <c r="T133" s="30">
        <f t="shared" ca="1" si="27"/>
        <v>0.39098549191082566</v>
      </c>
    </row>
    <row r="134" spans="14:20" x14ac:dyDescent="0.2">
      <c r="N134" s="2">
        <f t="shared" ca="1" si="25"/>
        <v>0.65346534653465382</v>
      </c>
      <c r="O134" s="2">
        <f t="shared" ca="1" si="21"/>
        <v>0.59881520475631878</v>
      </c>
      <c r="P134" s="2">
        <f t="shared" ca="1" si="22"/>
        <v>0.67131398871571979</v>
      </c>
      <c r="Q134" s="30">
        <f t="shared" ca="1" si="23"/>
        <v>0.59881520475631878</v>
      </c>
      <c r="R134" s="30">
        <f t="shared" ca="1" si="24"/>
        <v>0.67131398871571979</v>
      </c>
      <c r="S134">
        <f t="shared" si="26"/>
        <v>2</v>
      </c>
      <c r="T134" s="30">
        <f t="shared" ca="1" si="27"/>
        <v>0.65346534653465382</v>
      </c>
    </row>
    <row r="135" spans="14:20" x14ac:dyDescent="0.2">
      <c r="N135" s="2">
        <f t="shared" ca="1" si="25"/>
        <v>0.66336633663366373</v>
      </c>
      <c r="O135" s="2">
        <f t="shared" ca="1" si="21"/>
        <v>0.59881520475631878</v>
      </c>
      <c r="P135" s="2">
        <f t="shared" ca="1" si="22"/>
        <v>0.67131398871571979</v>
      </c>
      <c r="Q135" s="30">
        <f t="shared" ca="1" si="23"/>
        <v>0.59881520475631878</v>
      </c>
      <c r="R135" s="30">
        <f t="shared" ca="1" si="24"/>
        <v>0.67131398871571979</v>
      </c>
      <c r="S135">
        <f t="shared" si="26"/>
        <v>1</v>
      </c>
      <c r="T135" s="30">
        <f t="shared" ca="1" si="27"/>
        <v>0.66336633663366373</v>
      </c>
    </row>
    <row r="136" spans="14:20" x14ac:dyDescent="0.2">
      <c r="N136" s="2">
        <f t="shared" ca="1" si="25"/>
        <v>0.66336633663366373</v>
      </c>
      <c r="O136" s="2">
        <f t="shared" ca="1" si="21"/>
        <v>0.59881520475631878</v>
      </c>
      <c r="P136" s="2">
        <f t="shared" ca="1" si="22"/>
        <v>0.67131398871571979</v>
      </c>
      <c r="Q136" s="30">
        <f t="shared" ca="1" si="23"/>
        <v>0.35689390562617007</v>
      </c>
      <c r="R136" s="30">
        <f t="shared" ca="1" si="24"/>
        <v>0.40211974527558042</v>
      </c>
      <c r="S136">
        <f t="shared" si="26"/>
        <v>1</v>
      </c>
      <c r="T136" s="30">
        <f t="shared" ca="1" si="27"/>
        <v>0.39716187951532639</v>
      </c>
    </row>
    <row r="137" spans="14:20" x14ac:dyDescent="0.2">
      <c r="N137" s="2">
        <f t="shared" ca="1" si="25"/>
        <v>0.67326732673267364</v>
      </c>
      <c r="O137" s="2">
        <f t="shared" ca="1" si="21"/>
        <v>0.59881520475631878</v>
      </c>
      <c r="P137" s="2">
        <f t="shared" ca="1" si="22"/>
        <v>0.67131398871571979</v>
      </c>
      <c r="Q137" s="30">
        <f t="shared" ca="1" si="23"/>
        <v>0.35689390562617007</v>
      </c>
      <c r="R137" s="30">
        <f t="shared" ca="1" si="24"/>
        <v>0.40211974527558042</v>
      </c>
      <c r="S137">
        <f t="shared" si="26"/>
        <v>2</v>
      </c>
      <c r="T137" s="30">
        <f t="shared" ca="1" si="27"/>
        <v>0.40333826711982712</v>
      </c>
    </row>
    <row r="138" spans="14:20" x14ac:dyDescent="0.2">
      <c r="N138" s="2">
        <f t="shared" ca="1" si="25"/>
        <v>0.67326732673267364</v>
      </c>
      <c r="O138" s="2">
        <f t="shared" ca="1" si="21"/>
        <v>0.59881520475631878</v>
      </c>
      <c r="P138" s="2">
        <f t="shared" ca="1" si="22"/>
        <v>0.67131398871571979</v>
      </c>
      <c r="Q138" s="30">
        <f t="shared" ca="1" si="23"/>
        <v>0.59881520475631878</v>
      </c>
      <c r="R138" s="30">
        <f t="shared" ca="1" si="24"/>
        <v>0.67131398871571979</v>
      </c>
      <c r="S138">
        <f t="shared" si="26"/>
        <v>2</v>
      </c>
      <c r="T138" s="30">
        <f t="shared" ca="1" si="27"/>
        <v>0.67326732673267364</v>
      </c>
    </row>
    <row r="139" spans="14:20" x14ac:dyDescent="0.2">
      <c r="N139" s="2">
        <f t="shared" ca="1" si="25"/>
        <v>0.68316831683168355</v>
      </c>
      <c r="O139" s="2">
        <f t="shared" ca="1" si="21"/>
        <v>0.67131398871571979</v>
      </c>
      <c r="P139" s="2">
        <f t="shared" ca="1" si="22"/>
        <v>0.73838475579225749</v>
      </c>
      <c r="Q139" s="30">
        <f t="shared" ca="1" si="23"/>
        <v>0.67131398871571979</v>
      </c>
      <c r="R139" s="30">
        <f t="shared" ca="1" si="24"/>
        <v>0.73838475579225749</v>
      </c>
      <c r="S139">
        <f t="shared" si="26"/>
        <v>1</v>
      </c>
      <c r="T139" s="30">
        <f t="shared" ca="1" si="27"/>
        <v>0.68316831683168355</v>
      </c>
    </row>
    <row r="140" spans="14:20" x14ac:dyDescent="0.2">
      <c r="N140" s="2">
        <f t="shared" ca="1" si="25"/>
        <v>0.68316831683168355</v>
      </c>
      <c r="O140" s="2">
        <f t="shared" ca="1" si="21"/>
        <v>0.67131398871571979</v>
      </c>
      <c r="P140" s="2">
        <f t="shared" ca="1" si="22"/>
        <v>0.73838475579225749</v>
      </c>
      <c r="Q140" s="30">
        <f t="shared" ca="1" si="23"/>
        <v>0.40211974527558042</v>
      </c>
      <c r="R140" s="30">
        <f t="shared" ca="1" si="24"/>
        <v>0.48140103334470263</v>
      </c>
      <c r="S140">
        <f t="shared" si="26"/>
        <v>1</v>
      </c>
      <c r="T140" s="30">
        <f t="shared" ca="1" si="27"/>
        <v>0.41613220470004381</v>
      </c>
    </row>
    <row r="141" spans="14:20" x14ac:dyDescent="0.2">
      <c r="N141" s="2">
        <f t="shared" ca="1" si="25"/>
        <v>0.69306930693069346</v>
      </c>
      <c r="O141" s="2">
        <f t="shared" ca="1" si="21"/>
        <v>0.67131398871571979</v>
      </c>
      <c r="P141" s="2">
        <f t="shared" ca="1" si="22"/>
        <v>0.73838475579225749</v>
      </c>
      <c r="Q141" s="30">
        <f t="shared" ca="1" si="23"/>
        <v>0.40211974527558042</v>
      </c>
      <c r="R141" s="30">
        <f t="shared" ca="1" si="24"/>
        <v>0.48140103334470263</v>
      </c>
      <c r="S141">
        <f t="shared" si="26"/>
        <v>2</v>
      </c>
      <c r="T141" s="30">
        <f t="shared" ca="1" si="27"/>
        <v>0.42783571253846425</v>
      </c>
    </row>
    <row r="142" spans="14:20" x14ac:dyDescent="0.2">
      <c r="N142" s="2">
        <f t="shared" ca="1" si="25"/>
        <v>0.69306930693069346</v>
      </c>
      <c r="O142" s="2">
        <f t="shared" ca="1" si="21"/>
        <v>0.67131398871571979</v>
      </c>
      <c r="P142" s="2">
        <f t="shared" ca="1" si="22"/>
        <v>0.73838475579225749</v>
      </c>
      <c r="Q142" s="30">
        <f t="shared" ca="1" si="23"/>
        <v>0.67131398871571979</v>
      </c>
      <c r="R142" s="30">
        <f t="shared" ca="1" si="24"/>
        <v>0.73838475579225749</v>
      </c>
      <c r="S142">
        <f t="shared" si="26"/>
        <v>2</v>
      </c>
      <c r="T142" s="30">
        <f t="shared" ca="1" si="27"/>
        <v>0.69306930693069346</v>
      </c>
    </row>
    <row r="143" spans="14:20" x14ac:dyDescent="0.2">
      <c r="N143" s="2">
        <f t="shared" ca="1" si="25"/>
        <v>0.70297029702970337</v>
      </c>
      <c r="O143" s="2">
        <f t="shared" ca="1" si="21"/>
        <v>0.67131398871571979</v>
      </c>
      <c r="P143" s="2">
        <f t="shared" ca="1" si="22"/>
        <v>0.73838475579225749</v>
      </c>
      <c r="Q143" s="30">
        <f t="shared" ca="1" si="23"/>
        <v>0.67131398871571979</v>
      </c>
      <c r="R143" s="30">
        <f t="shared" ca="1" si="24"/>
        <v>0.73838475579225749</v>
      </c>
      <c r="S143">
        <f t="shared" si="26"/>
        <v>1</v>
      </c>
      <c r="T143" s="30">
        <f t="shared" ca="1" si="27"/>
        <v>0.70297029702970337</v>
      </c>
    </row>
    <row r="144" spans="14:20" x14ac:dyDescent="0.2">
      <c r="N144" s="2">
        <f t="shared" ca="1" si="25"/>
        <v>0.70297029702970337</v>
      </c>
      <c r="O144" s="2">
        <f t="shared" ca="1" si="21"/>
        <v>0.67131398871571979</v>
      </c>
      <c r="P144" s="2">
        <f t="shared" ca="1" si="22"/>
        <v>0.73838475579225749</v>
      </c>
      <c r="Q144" s="30">
        <f t="shared" ca="1" si="23"/>
        <v>0.40211974527558042</v>
      </c>
      <c r="R144" s="30">
        <f t="shared" ca="1" si="24"/>
        <v>0.48140103334470263</v>
      </c>
      <c r="S144">
        <f t="shared" si="26"/>
        <v>1</v>
      </c>
      <c r="T144" s="30">
        <f t="shared" ca="1" si="27"/>
        <v>0.4395392203768847</v>
      </c>
    </row>
    <row r="145" spans="14:20" x14ac:dyDescent="0.2">
      <c r="N145" s="2">
        <f t="shared" ca="1" si="25"/>
        <v>0.71287128712871328</v>
      </c>
      <c r="O145" s="2">
        <f t="shared" ca="1" si="21"/>
        <v>0.67131398871571979</v>
      </c>
      <c r="P145" s="2">
        <f t="shared" ca="1" si="22"/>
        <v>0.73838475579225749</v>
      </c>
      <c r="Q145" s="30">
        <f t="shared" ca="1" si="23"/>
        <v>0.40211974527558042</v>
      </c>
      <c r="R145" s="30">
        <f t="shared" ca="1" si="24"/>
        <v>0.48140103334470263</v>
      </c>
      <c r="S145">
        <f t="shared" si="26"/>
        <v>2</v>
      </c>
      <c r="T145" s="30">
        <f t="shared" ca="1" si="27"/>
        <v>0.45124272821530514</v>
      </c>
    </row>
    <row r="146" spans="14:20" x14ac:dyDescent="0.2">
      <c r="N146" s="2">
        <f t="shared" ca="1" si="25"/>
        <v>0.71287128712871328</v>
      </c>
      <c r="O146" s="2">
        <f t="shared" ca="1" si="21"/>
        <v>0.67131398871571979</v>
      </c>
      <c r="P146" s="2">
        <f t="shared" ca="1" si="22"/>
        <v>0.73838475579225749</v>
      </c>
      <c r="Q146" s="30">
        <f t="shared" ca="1" si="23"/>
        <v>0.67131398871571979</v>
      </c>
      <c r="R146" s="30">
        <f t="shared" ca="1" si="24"/>
        <v>0.73838475579225749</v>
      </c>
      <c r="S146">
        <f t="shared" si="26"/>
        <v>2</v>
      </c>
      <c r="T146" s="30">
        <f t="shared" ca="1" si="27"/>
        <v>0.71287128712871328</v>
      </c>
    </row>
    <row r="147" spans="14:20" x14ac:dyDescent="0.2">
      <c r="N147" s="2">
        <f t="shared" ca="1" si="25"/>
        <v>0.72277227722772319</v>
      </c>
      <c r="O147" s="2">
        <f t="shared" ca="1" si="21"/>
        <v>0.67131398871571979</v>
      </c>
      <c r="P147" s="2">
        <f t="shared" ca="1" si="22"/>
        <v>0.73838475579225749</v>
      </c>
      <c r="Q147" s="30">
        <f t="shared" ca="1" si="23"/>
        <v>0.67131398871571979</v>
      </c>
      <c r="R147" s="30">
        <f t="shared" ca="1" si="24"/>
        <v>0.73838475579225749</v>
      </c>
      <c r="S147">
        <f t="shared" si="26"/>
        <v>1</v>
      </c>
      <c r="T147" s="30">
        <f t="shared" ca="1" si="27"/>
        <v>0.72277227722772319</v>
      </c>
    </row>
    <row r="148" spans="14:20" x14ac:dyDescent="0.2">
      <c r="N148" s="2">
        <f t="shared" ca="1" si="25"/>
        <v>0.72277227722772319</v>
      </c>
      <c r="O148" s="2">
        <f t="shared" ca="1" si="21"/>
        <v>0.67131398871571979</v>
      </c>
      <c r="P148" s="2">
        <f t="shared" ca="1" si="22"/>
        <v>0.73838475579225749</v>
      </c>
      <c r="Q148" s="30">
        <f t="shared" ca="1" si="23"/>
        <v>0.40211974527558042</v>
      </c>
      <c r="R148" s="30">
        <f t="shared" ca="1" si="24"/>
        <v>0.48140103334470263</v>
      </c>
      <c r="S148">
        <f t="shared" si="26"/>
        <v>1</v>
      </c>
      <c r="T148" s="30">
        <f t="shared" ca="1" si="27"/>
        <v>0.46294623605372559</v>
      </c>
    </row>
    <row r="149" spans="14:20" x14ac:dyDescent="0.2">
      <c r="N149" s="2">
        <f t="shared" ca="1" si="25"/>
        <v>0.7326732673267331</v>
      </c>
      <c r="O149" s="2">
        <f t="shared" ca="1" si="21"/>
        <v>0.67131398871571979</v>
      </c>
      <c r="P149" s="2">
        <f t="shared" ca="1" si="22"/>
        <v>0.73838475579225749</v>
      </c>
      <c r="Q149" s="30">
        <f t="shared" ca="1" si="23"/>
        <v>0.40211974527558042</v>
      </c>
      <c r="R149" s="30">
        <f t="shared" ca="1" si="24"/>
        <v>0.48140103334470263</v>
      </c>
      <c r="S149">
        <f t="shared" si="26"/>
        <v>2</v>
      </c>
      <c r="T149" s="30">
        <f t="shared" ca="1" si="27"/>
        <v>0.47464974389214609</v>
      </c>
    </row>
    <row r="150" spans="14:20" x14ac:dyDescent="0.2">
      <c r="N150" s="2">
        <f t="shared" ca="1" si="25"/>
        <v>0.7326732673267331</v>
      </c>
      <c r="O150" s="2">
        <f t="shared" ca="1" si="21"/>
        <v>0.67131398871571979</v>
      </c>
      <c r="P150" s="2">
        <f t="shared" ca="1" si="22"/>
        <v>0.73838475579225749</v>
      </c>
      <c r="Q150" s="30">
        <f t="shared" ca="1" si="23"/>
        <v>0.67131398871571979</v>
      </c>
      <c r="R150" s="30">
        <f t="shared" ca="1" si="24"/>
        <v>0.73838475579225749</v>
      </c>
      <c r="S150">
        <f t="shared" si="26"/>
        <v>2</v>
      </c>
      <c r="T150" s="30">
        <f t="shared" ca="1" si="27"/>
        <v>0.7326732673267331</v>
      </c>
    </row>
    <row r="151" spans="14:20" x14ac:dyDescent="0.2">
      <c r="N151" s="2">
        <f t="shared" ca="1" si="25"/>
        <v>0.74257425742574301</v>
      </c>
      <c r="O151" s="2">
        <f t="shared" ca="1" si="21"/>
        <v>0.67131398871571979</v>
      </c>
      <c r="P151" s="2">
        <f t="shared" ca="1" si="22"/>
        <v>0.73838475579225749</v>
      </c>
      <c r="Q151" s="30">
        <f t="shared" ca="1" si="23"/>
        <v>0.67131398871571979</v>
      </c>
      <c r="R151" s="30">
        <f t="shared" ca="1" si="24"/>
        <v>0.73838475579225749</v>
      </c>
      <c r="S151">
        <f t="shared" si="26"/>
        <v>1</v>
      </c>
      <c r="T151" s="30">
        <f t="shared" ca="1" si="27"/>
        <v>0.74257425742574301</v>
      </c>
    </row>
    <row r="152" spans="14:20" x14ac:dyDescent="0.2">
      <c r="N152" s="2">
        <f t="shared" ca="1" si="25"/>
        <v>0.74257425742574301</v>
      </c>
      <c r="O152" s="2">
        <f t="shared" ca="1" si="21"/>
        <v>0.67131398871571979</v>
      </c>
      <c r="P152" s="2">
        <f t="shared" ca="1" si="22"/>
        <v>0.73838475579225749</v>
      </c>
      <c r="Q152" s="30">
        <f t="shared" ca="1" si="23"/>
        <v>0.40211974527558042</v>
      </c>
      <c r="R152" s="30">
        <f t="shared" ca="1" si="24"/>
        <v>0.48140103334470263</v>
      </c>
      <c r="S152">
        <f t="shared" si="26"/>
        <v>1</v>
      </c>
      <c r="T152" s="30">
        <f t="shared" ca="1" si="27"/>
        <v>0.48635325173056654</v>
      </c>
    </row>
    <row r="153" spans="14:20" x14ac:dyDescent="0.2">
      <c r="N153" s="2">
        <f t="shared" ca="1" si="25"/>
        <v>0.75247524752475292</v>
      </c>
      <c r="O153" s="2">
        <f t="shared" ca="1" si="21"/>
        <v>0.73838475579225749</v>
      </c>
      <c r="P153" s="2">
        <f t="shared" ca="1" si="22"/>
        <v>0.80029837417289651</v>
      </c>
      <c r="Q153" s="30">
        <f t="shared" ca="1" si="23"/>
        <v>0.48140103334470263</v>
      </c>
      <c r="R153" s="30">
        <f t="shared" ca="1" si="24"/>
        <v>0.54947478442955067</v>
      </c>
      <c r="S153">
        <f t="shared" si="26"/>
        <v>2</v>
      </c>
      <c r="T153" s="30">
        <f t="shared" ca="1" si="27"/>
        <v>0.49689346702809645</v>
      </c>
    </row>
    <row r="154" spans="14:20" x14ac:dyDescent="0.2">
      <c r="N154" s="2">
        <f t="shared" ca="1" si="25"/>
        <v>0.75247524752475292</v>
      </c>
      <c r="O154" s="2">
        <f t="shared" ca="1" si="21"/>
        <v>0.73838475579225749</v>
      </c>
      <c r="P154" s="2">
        <f t="shared" ca="1" si="22"/>
        <v>0.80029837417289651</v>
      </c>
      <c r="Q154" s="30">
        <f t="shared" ca="1" si="23"/>
        <v>0.73838475579225749</v>
      </c>
      <c r="R154" s="30">
        <f t="shared" ca="1" si="24"/>
        <v>0.80029837417289651</v>
      </c>
      <c r="S154">
        <f t="shared" si="26"/>
        <v>2</v>
      </c>
      <c r="T154" s="30">
        <f t="shared" ca="1" si="27"/>
        <v>0.75247524752475292</v>
      </c>
    </row>
    <row r="155" spans="14:20" x14ac:dyDescent="0.2">
      <c r="N155" s="2">
        <f t="shared" ca="1" si="25"/>
        <v>0.76237623762376283</v>
      </c>
      <c r="O155" s="2">
        <f t="shared" ca="1" si="21"/>
        <v>0.73838475579225749</v>
      </c>
      <c r="P155" s="2">
        <f t="shared" ca="1" si="22"/>
        <v>0.80029837417289651</v>
      </c>
      <c r="Q155" s="30">
        <f t="shared" ca="1" si="23"/>
        <v>0.73838475579225749</v>
      </c>
      <c r="R155" s="30">
        <f t="shared" ca="1" si="24"/>
        <v>0.80029837417289651</v>
      </c>
      <c r="S155">
        <f t="shared" si="26"/>
        <v>1</v>
      </c>
      <c r="T155" s="30">
        <f t="shared" ca="1" si="27"/>
        <v>0.76237623762376283</v>
      </c>
    </row>
    <row r="156" spans="14:20" x14ac:dyDescent="0.2">
      <c r="N156" s="2">
        <f t="shared" ca="1" si="25"/>
        <v>0.76237623762376283</v>
      </c>
      <c r="O156" s="2">
        <f t="shared" ca="1" si="21"/>
        <v>0.73838475579225749</v>
      </c>
      <c r="P156" s="2">
        <f t="shared" ca="1" si="22"/>
        <v>0.80029837417289651</v>
      </c>
      <c r="Q156" s="30">
        <f t="shared" ca="1" si="23"/>
        <v>0.48140103334470263</v>
      </c>
      <c r="R156" s="30">
        <f t="shared" ca="1" si="24"/>
        <v>0.54947478442955067</v>
      </c>
      <c r="S156">
        <f t="shared" si="26"/>
        <v>1</v>
      </c>
      <c r="T156" s="30">
        <f t="shared" ca="1" si="27"/>
        <v>0.50777956209283448</v>
      </c>
    </row>
    <row r="157" spans="14:20" x14ac:dyDescent="0.2">
      <c r="N157" s="2">
        <f t="shared" ca="1" si="25"/>
        <v>0.77227722772277274</v>
      </c>
      <c r="O157" s="2">
        <f t="shared" ca="1" si="21"/>
        <v>0.73838475579225749</v>
      </c>
      <c r="P157" s="2">
        <f t="shared" ca="1" si="22"/>
        <v>0.80029837417289651</v>
      </c>
      <c r="Q157" s="30">
        <f t="shared" ca="1" si="23"/>
        <v>0.48140103334470263</v>
      </c>
      <c r="R157" s="30">
        <f t="shared" ca="1" si="24"/>
        <v>0.54947478442955067</v>
      </c>
      <c r="S157">
        <f t="shared" si="26"/>
        <v>2</v>
      </c>
      <c r="T157" s="30">
        <f t="shared" ca="1" si="27"/>
        <v>0.5186656571575724</v>
      </c>
    </row>
    <row r="158" spans="14:20" x14ac:dyDescent="0.2">
      <c r="N158" s="2">
        <f t="shared" ca="1" si="25"/>
        <v>0.77227722772277274</v>
      </c>
      <c r="O158" s="2">
        <f t="shared" ca="1" si="21"/>
        <v>0.73838475579225749</v>
      </c>
      <c r="P158" s="2">
        <f t="shared" ca="1" si="22"/>
        <v>0.80029837417289651</v>
      </c>
      <c r="Q158" s="30">
        <f t="shared" ca="1" si="23"/>
        <v>0.73838475579225749</v>
      </c>
      <c r="R158" s="30">
        <f t="shared" ca="1" si="24"/>
        <v>0.80029837417289651</v>
      </c>
      <c r="S158">
        <f t="shared" si="26"/>
        <v>2</v>
      </c>
      <c r="T158" s="30">
        <f t="shared" ca="1" si="27"/>
        <v>0.77227722772277274</v>
      </c>
    </row>
    <row r="159" spans="14:20" x14ac:dyDescent="0.2">
      <c r="N159" s="2">
        <f t="shared" ca="1" si="25"/>
        <v>0.78217821782178265</v>
      </c>
      <c r="O159" s="2">
        <f t="shared" ca="1" si="21"/>
        <v>0.73838475579225749</v>
      </c>
      <c r="P159" s="2">
        <f t="shared" ca="1" si="22"/>
        <v>0.80029837417289651</v>
      </c>
      <c r="Q159" s="30">
        <f t="shared" ca="1" si="23"/>
        <v>0.73838475579225749</v>
      </c>
      <c r="R159" s="30">
        <f t="shared" ca="1" si="24"/>
        <v>0.80029837417289651</v>
      </c>
      <c r="S159">
        <f t="shared" si="26"/>
        <v>1</v>
      </c>
      <c r="T159" s="30">
        <f t="shared" ca="1" si="27"/>
        <v>0.78217821782178265</v>
      </c>
    </row>
    <row r="160" spans="14:20" x14ac:dyDescent="0.2">
      <c r="N160" s="2">
        <f t="shared" ca="1" si="25"/>
        <v>0.78217821782178265</v>
      </c>
      <c r="O160" s="2">
        <f t="shared" ca="1" si="21"/>
        <v>0.73838475579225749</v>
      </c>
      <c r="P160" s="2">
        <f t="shared" ca="1" si="22"/>
        <v>0.80029837417289651</v>
      </c>
      <c r="Q160" s="30">
        <f t="shared" ca="1" si="23"/>
        <v>0.48140103334470263</v>
      </c>
      <c r="R160" s="30">
        <f t="shared" ca="1" si="24"/>
        <v>0.54947478442955067</v>
      </c>
      <c r="S160">
        <f t="shared" si="26"/>
        <v>1</v>
      </c>
      <c r="T160" s="30">
        <f t="shared" ca="1" si="27"/>
        <v>0.52955175222231043</v>
      </c>
    </row>
    <row r="161" spans="14:20" x14ac:dyDescent="0.2">
      <c r="N161" s="2">
        <f t="shared" ca="1" si="25"/>
        <v>0.79207920792079256</v>
      </c>
      <c r="O161" s="2">
        <f t="shared" ca="1" si="21"/>
        <v>0.73838475579225749</v>
      </c>
      <c r="P161" s="2">
        <f t="shared" ca="1" si="22"/>
        <v>0.80029837417289651</v>
      </c>
      <c r="Q161" s="30">
        <f t="shared" ca="1" si="23"/>
        <v>0.48140103334470263</v>
      </c>
      <c r="R161" s="30">
        <f t="shared" ca="1" si="24"/>
        <v>0.54947478442955067</v>
      </c>
      <c r="S161">
        <f t="shared" si="26"/>
        <v>2</v>
      </c>
      <c r="T161" s="30">
        <f t="shared" ca="1" si="27"/>
        <v>0.54043784728704836</v>
      </c>
    </row>
    <row r="162" spans="14:20" x14ac:dyDescent="0.2">
      <c r="N162" s="2">
        <f t="shared" ca="1" si="25"/>
        <v>0.79207920792079256</v>
      </c>
      <c r="O162" s="2">
        <f t="shared" ca="1" si="21"/>
        <v>0.73838475579225749</v>
      </c>
      <c r="P162" s="2">
        <f t="shared" ca="1" si="22"/>
        <v>0.80029837417289651</v>
      </c>
      <c r="Q162" s="30">
        <f t="shared" ca="1" si="23"/>
        <v>0.73838475579225749</v>
      </c>
      <c r="R162" s="30">
        <f t="shared" ca="1" si="24"/>
        <v>0.80029837417289651</v>
      </c>
      <c r="S162">
        <f t="shared" si="26"/>
        <v>2</v>
      </c>
      <c r="T162" s="30">
        <f t="shared" ca="1" si="27"/>
        <v>0.79207920792079256</v>
      </c>
    </row>
    <row r="163" spans="14:20" x14ac:dyDescent="0.2">
      <c r="N163" s="2">
        <f t="shared" ca="1" si="25"/>
        <v>0.80198019801980247</v>
      </c>
      <c r="O163" s="2">
        <f t="shared" ca="1" si="21"/>
        <v>0.73838475579225749</v>
      </c>
      <c r="P163" s="2">
        <f t="shared" ca="1" si="22"/>
        <v>0.80029837417289651</v>
      </c>
      <c r="Q163" s="30">
        <f t="shared" ca="1" si="23"/>
        <v>0.73838475579225749</v>
      </c>
      <c r="R163" s="30">
        <f t="shared" ca="1" si="24"/>
        <v>0.80029837417289651</v>
      </c>
      <c r="S163">
        <f t="shared" si="26"/>
        <v>1</v>
      </c>
      <c r="T163" s="30">
        <f t="shared" ca="1" si="27"/>
        <v>0.80198019801980247</v>
      </c>
    </row>
    <row r="164" spans="14:20" x14ac:dyDescent="0.2">
      <c r="N164" s="2">
        <f t="shared" ca="1" si="25"/>
        <v>0.80198019801980247</v>
      </c>
      <c r="O164" s="2">
        <f t="shared" ca="1" si="21"/>
        <v>0.73838475579225749</v>
      </c>
      <c r="P164" s="2">
        <f t="shared" ca="1" si="22"/>
        <v>0.80029837417289651</v>
      </c>
      <c r="Q164" s="30">
        <f t="shared" ca="1" si="23"/>
        <v>0.48140103334470263</v>
      </c>
      <c r="R164" s="30">
        <f t="shared" ca="1" si="24"/>
        <v>0.54947478442955067</v>
      </c>
      <c r="S164">
        <f t="shared" si="26"/>
        <v>1</v>
      </c>
      <c r="T164" s="30">
        <f t="shared" ca="1" si="27"/>
        <v>0.55132394235178639</v>
      </c>
    </row>
    <row r="165" spans="14:20" x14ac:dyDescent="0.2">
      <c r="N165" s="2">
        <f t="shared" ca="1" si="25"/>
        <v>0.81188118811881238</v>
      </c>
      <c r="O165" s="2">
        <f t="shared" ca="1" si="21"/>
        <v>0.80029837417289651</v>
      </c>
      <c r="P165" s="2">
        <f t="shared" ca="1" si="22"/>
        <v>0.83271651963423243</v>
      </c>
      <c r="Q165" s="30">
        <f t="shared" ca="1" si="23"/>
        <v>0.54947478442955067</v>
      </c>
      <c r="R165" s="30">
        <f t="shared" ca="1" si="24"/>
        <v>0.60687338458402029</v>
      </c>
      <c r="S165">
        <f t="shared" si="26"/>
        <v>2</v>
      </c>
      <c r="T165" s="30">
        <f t="shared" ca="1" si="27"/>
        <v>0.56998296887021116</v>
      </c>
    </row>
    <row r="166" spans="14:20" x14ac:dyDescent="0.2">
      <c r="N166" s="2">
        <f t="shared" ca="1" si="25"/>
        <v>0.81188118811881238</v>
      </c>
      <c r="O166" s="2">
        <f t="shared" ca="1" si="21"/>
        <v>0.80029837417289651</v>
      </c>
      <c r="P166" s="2">
        <f t="shared" ca="1" si="22"/>
        <v>0.83271651963423243</v>
      </c>
      <c r="Q166" s="30">
        <f t="shared" ca="1" si="23"/>
        <v>0.80029837417289651</v>
      </c>
      <c r="R166" s="30">
        <f t="shared" ca="1" si="24"/>
        <v>0.83271651963423243</v>
      </c>
      <c r="S166">
        <f t="shared" si="26"/>
        <v>2</v>
      </c>
      <c r="T166" s="30">
        <f t="shared" ca="1" si="27"/>
        <v>0.81188118811881238</v>
      </c>
    </row>
    <row r="167" spans="14:20" x14ac:dyDescent="0.2">
      <c r="N167" s="2">
        <f t="shared" ca="1" si="25"/>
        <v>0.82178217821782229</v>
      </c>
      <c r="O167" s="2">
        <f t="shared" ca="1" si="21"/>
        <v>0.80029837417289651</v>
      </c>
      <c r="P167" s="2">
        <f t="shared" ca="1" si="22"/>
        <v>0.83271651963423243</v>
      </c>
      <c r="Q167" s="30">
        <f t="shared" ca="1" si="23"/>
        <v>0.80029837417289651</v>
      </c>
      <c r="R167" s="30">
        <f t="shared" ca="1" si="24"/>
        <v>0.83271651963423243</v>
      </c>
      <c r="S167">
        <f t="shared" si="26"/>
        <v>1</v>
      </c>
      <c r="T167" s="30">
        <f t="shared" ca="1" si="27"/>
        <v>0.82178217821782229</v>
      </c>
    </row>
    <row r="168" spans="14:20" x14ac:dyDescent="0.2">
      <c r="N168" s="2">
        <f t="shared" ca="1" si="25"/>
        <v>0.82178217821782229</v>
      </c>
      <c r="O168" s="2">
        <f t="shared" ca="1" si="21"/>
        <v>0.80029837417289651</v>
      </c>
      <c r="P168" s="2">
        <f t="shared" ca="1" si="22"/>
        <v>0.83271651963423243</v>
      </c>
      <c r="Q168" s="30">
        <f t="shared" ca="1" si="23"/>
        <v>0.54947478442955067</v>
      </c>
      <c r="R168" s="30">
        <f t="shared" ca="1" si="24"/>
        <v>0.60687338458402029</v>
      </c>
      <c r="S168">
        <f t="shared" si="26"/>
        <v>1</v>
      </c>
      <c r="T168" s="30">
        <f t="shared" ca="1" si="27"/>
        <v>0.58751336623684125</v>
      </c>
    </row>
    <row r="169" spans="14:20" x14ac:dyDescent="0.2">
      <c r="N169" s="2">
        <f t="shared" ca="1" si="25"/>
        <v>0.8316831683168322</v>
      </c>
      <c r="O169" s="2">
        <f t="shared" ca="1" si="21"/>
        <v>0.80029837417289651</v>
      </c>
      <c r="P169" s="2">
        <f t="shared" ca="1" si="22"/>
        <v>0.83271651963423243</v>
      </c>
      <c r="Q169" s="30">
        <f t="shared" ca="1" si="23"/>
        <v>0.54947478442955067</v>
      </c>
      <c r="R169" s="30">
        <f t="shared" ca="1" si="24"/>
        <v>0.60687338458402029</v>
      </c>
      <c r="S169">
        <f t="shared" si="26"/>
        <v>2</v>
      </c>
      <c r="T169" s="30">
        <f t="shared" ca="1" si="27"/>
        <v>0.60504376360347123</v>
      </c>
    </row>
    <row r="170" spans="14:20" x14ac:dyDescent="0.2">
      <c r="N170" s="2">
        <f t="shared" ca="1" si="25"/>
        <v>0.8316831683168322</v>
      </c>
      <c r="O170" s="2">
        <f t="shared" ca="1" si="21"/>
        <v>0.80029837417289651</v>
      </c>
      <c r="P170" s="2">
        <f t="shared" ca="1" si="22"/>
        <v>0.83271651963423243</v>
      </c>
      <c r="Q170" s="30">
        <f t="shared" ca="1" si="23"/>
        <v>0.80029837417289651</v>
      </c>
      <c r="R170" s="30">
        <f t="shared" ca="1" si="24"/>
        <v>0.83271651963423243</v>
      </c>
      <c r="S170">
        <f t="shared" si="26"/>
        <v>2</v>
      </c>
      <c r="T170" s="30">
        <f t="shared" ca="1" si="27"/>
        <v>0.8316831683168322</v>
      </c>
    </row>
    <row r="171" spans="14:20" x14ac:dyDescent="0.2">
      <c r="N171" s="2">
        <f t="shared" ca="1" si="25"/>
        <v>0.84158415841584211</v>
      </c>
      <c r="O171" s="2">
        <f t="shared" ca="1" si="21"/>
        <v>0.83271651963423243</v>
      </c>
      <c r="P171" s="2">
        <f t="shared" ca="1" si="22"/>
        <v>0.86002329343805628</v>
      </c>
      <c r="Q171" s="30">
        <f t="shared" ca="1" si="23"/>
        <v>0.83271651963423243</v>
      </c>
      <c r="R171" s="30">
        <f t="shared" ca="1" si="24"/>
        <v>0.86002329343805628</v>
      </c>
      <c r="S171">
        <f t="shared" si="26"/>
        <v>1</v>
      </c>
      <c r="T171" s="30">
        <f t="shared" ca="1" si="27"/>
        <v>0.84158415841584211</v>
      </c>
    </row>
    <row r="172" spans="14:20" x14ac:dyDescent="0.2">
      <c r="N172" s="2">
        <f t="shared" ca="1" si="25"/>
        <v>0.84158415841584211</v>
      </c>
      <c r="O172" s="2">
        <f t="shared" ca="1" si="21"/>
        <v>0.83271651963423243</v>
      </c>
      <c r="P172" s="2">
        <f t="shared" ca="1" si="22"/>
        <v>0.86002329343805628</v>
      </c>
      <c r="Q172" s="30">
        <f t="shared" ca="1" si="23"/>
        <v>0.60687338458402029</v>
      </c>
      <c r="R172" s="30">
        <f t="shared" ca="1" si="24"/>
        <v>0.691061455130762</v>
      </c>
      <c r="S172">
        <f t="shared" si="26"/>
        <v>1</v>
      </c>
      <c r="T172" s="30">
        <f t="shared" ca="1" si="27"/>
        <v>0.63421273286047752</v>
      </c>
    </row>
    <row r="173" spans="14:20" x14ac:dyDescent="0.2">
      <c r="N173" s="2">
        <f t="shared" ca="1" si="25"/>
        <v>0.85148514851485202</v>
      </c>
      <c r="O173" s="2">
        <f t="shared" ca="1" si="21"/>
        <v>0.83271651963423243</v>
      </c>
      <c r="P173" s="2">
        <f t="shared" ca="1" si="22"/>
        <v>0.86002329343805628</v>
      </c>
      <c r="Q173" s="30">
        <f t="shared" ca="1" si="23"/>
        <v>0.60687338458402029</v>
      </c>
      <c r="R173" s="30">
        <f t="shared" ca="1" si="24"/>
        <v>0.691061455130762</v>
      </c>
      <c r="S173">
        <f t="shared" si="26"/>
        <v>2</v>
      </c>
      <c r="T173" s="30">
        <f t="shared" ca="1" si="27"/>
        <v>0.66473795194810603</v>
      </c>
    </row>
    <row r="174" spans="14:20" x14ac:dyDescent="0.2">
      <c r="N174" s="2">
        <f t="shared" ca="1" si="25"/>
        <v>0.85148514851485202</v>
      </c>
      <c r="O174" s="2">
        <f t="shared" ca="1" si="21"/>
        <v>0.83271651963423243</v>
      </c>
      <c r="P174" s="2">
        <f t="shared" ca="1" si="22"/>
        <v>0.86002329343805628</v>
      </c>
      <c r="Q174" s="30">
        <f t="shared" ca="1" si="23"/>
        <v>0.83271651963423243</v>
      </c>
      <c r="R174" s="30">
        <f t="shared" ca="1" si="24"/>
        <v>0.86002329343805628</v>
      </c>
      <c r="S174">
        <f t="shared" si="26"/>
        <v>2</v>
      </c>
      <c r="T174" s="30">
        <f t="shared" ca="1" si="27"/>
        <v>0.85148514851485202</v>
      </c>
    </row>
    <row r="175" spans="14:20" x14ac:dyDescent="0.2">
      <c r="N175" s="2">
        <f t="shared" ca="1" si="25"/>
        <v>0.86138613861386193</v>
      </c>
      <c r="O175" s="2">
        <f t="shared" ca="1" si="21"/>
        <v>0.83271651963423243</v>
      </c>
      <c r="P175" s="2">
        <f t="shared" ca="1" si="22"/>
        <v>0.86002329343805628</v>
      </c>
      <c r="Q175" s="30">
        <f t="shared" ca="1" si="23"/>
        <v>0.83271651963423243</v>
      </c>
      <c r="R175" s="30">
        <f t="shared" ca="1" si="24"/>
        <v>0.86002329343805628</v>
      </c>
      <c r="S175">
        <f t="shared" si="26"/>
        <v>1</v>
      </c>
      <c r="T175" s="30">
        <f t="shared" ca="1" si="27"/>
        <v>0.86138613861386193</v>
      </c>
    </row>
    <row r="176" spans="14:20" x14ac:dyDescent="0.2">
      <c r="N176" s="2">
        <f t="shared" ca="1" si="25"/>
        <v>0.86138613861386193</v>
      </c>
      <c r="O176" s="2">
        <f t="shared" ca="1" si="21"/>
        <v>0.83271651963423243</v>
      </c>
      <c r="P176" s="2">
        <f t="shared" ca="1" si="22"/>
        <v>0.86002329343805628</v>
      </c>
      <c r="Q176" s="30">
        <f t="shared" ca="1" si="23"/>
        <v>0.60687338458402029</v>
      </c>
      <c r="R176" s="30">
        <f t="shared" ca="1" si="24"/>
        <v>0.691061455130762</v>
      </c>
      <c r="S176">
        <f t="shared" si="26"/>
        <v>1</v>
      </c>
      <c r="T176" s="30">
        <f t="shared" ca="1" si="27"/>
        <v>0.69526317103573443</v>
      </c>
    </row>
    <row r="177" spans="14:20" x14ac:dyDescent="0.2">
      <c r="N177" s="2">
        <f t="shared" ca="1" si="25"/>
        <v>0.87128712871287184</v>
      </c>
      <c r="O177" s="2">
        <f t="shared" ca="1" si="21"/>
        <v>0.86002329343805628</v>
      </c>
      <c r="P177" s="2">
        <f t="shared" ca="1" si="22"/>
        <v>0.88581915988912185</v>
      </c>
      <c r="Q177" s="30">
        <f t="shared" ca="1" si="23"/>
        <v>0.691061455130762</v>
      </c>
      <c r="R177" s="30">
        <f t="shared" ca="1" si="24"/>
        <v>0.69351574904844748</v>
      </c>
      <c r="S177">
        <f t="shared" si="26"/>
        <v>2</v>
      </c>
      <c r="T177" s="30">
        <f t="shared" ca="1" si="27"/>
        <v>0.69213312924790138</v>
      </c>
    </row>
    <row r="178" spans="14:20" x14ac:dyDescent="0.2">
      <c r="N178" s="2">
        <f t="shared" ca="1" si="25"/>
        <v>0.87128712871287184</v>
      </c>
      <c r="O178" s="2">
        <f t="shared" ca="1" si="21"/>
        <v>0.86002329343805628</v>
      </c>
      <c r="P178" s="2">
        <f t="shared" ca="1" si="22"/>
        <v>0.88581915988912185</v>
      </c>
      <c r="Q178" s="30">
        <f t="shared" ca="1" si="23"/>
        <v>0.86002329343805628</v>
      </c>
      <c r="R178" s="30">
        <f t="shared" ca="1" si="24"/>
        <v>0.88581915988912185</v>
      </c>
      <c r="S178">
        <f t="shared" si="26"/>
        <v>2</v>
      </c>
      <c r="T178" s="30">
        <f t="shared" ca="1" si="27"/>
        <v>0.87128712871287184</v>
      </c>
    </row>
    <row r="179" spans="14:20" x14ac:dyDescent="0.2">
      <c r="N179" s="2">
        <f t="shared" ca="1" si="25"/>
        <v>0.88118811881188175</v>
      </c>
      <c r="O179" s="2">
        <f t="shared" ca="1" si="21"/>
        <v>0.86002329343805628</v>
      </c>
      <c r="P179" s="2">
        <f t="shared" ca="1" si="22"/>
        <v>0.88581915988912185</v>
      </c>
      <c r="Q179" s="30">
        <f t="shared" ca="1" si="23"/>
        <v>0.86002329343805628</v>
      </c>
      <c r="R179" s="30">
        <f t="shared" ca="1" si="24"/>
        <v>0.88581915988912185</v>
      </c>
      <c r="S179">
        <f t="shared" si="26"/>
        <v>1</v>
      </c>
      <c r="T179" s="30">
        <f t="shared" ca="1" si="27"/>
        <v>0.88118811881188175</v>
      </c>
    </row>
    <row r="180" spans="14:20" x14ac:dyDescent="0.2">
      <c r="N180" s="2">
        <f t="shared" ca="1" si="25"/>
        <v>0.88118811881188175</v>
      </c>
      <c r="O180" s="2">
        <f t="shared" ca="1" si="21"/>
        <v>0.86002329343805628</v>
      </c>
      <c r="P180" s="2">
        <f t="shared" ca="1" si="22"/>
        <v>0.88581915988912185</v>
      </c>
      <c r="Q180" s="30">
        <f t="shared" ca="1" si="23"/>
        <v>0.691061455130762</v>
      </c>
      <c r="R180" s="30">
        <f t="shared" ca="1" si="24"/>
        <v>0.69351574904844748</v>
      </c>
      <c r="S180">
        <f t="shared" si="26"/>
        <v>1</v>
      </c>
      <c r="T180" s="30">
        <f t="shared" ca="1" si="27"/>
        <v>0.69307513830292422</v>
      </c>
    </row>
    <row r="181" spans="14:20" x14ac:dyDescent="0.2">
      <c r="N181" s="2">
        <f t="shared" ca="1" si="25"/>
        <v>0.89108910891089166</v>
      </c>
      <c r="O181" s="2">
        <f t="shared" ca="1" si="21"/>
        <v>0.88581915988912185</v>
      </c>
      <c r="P181" s="2">
        <f t="shared" ca="1" si="22"/>
        <v>0.91119705199186374</v>
      </c>
      <c r="Q181" s="30">
        <f t="shared" ca="1" si="23"/>
        <v>0.69351574904844748</v>
      </c>
      <c r="R181" s="30">
        <f t="shared" ca="1" si="24"/>
        <v>0.75819925991672121</v>
      </c>
      <c r="S181">
        <f t="shared" si="26"/>
        <v>2</v>
      </c>
      <c r="T181" s="30">
        <f t="shared" ca="1" si="27"/>
        <v>0.706947865610566</v>
      </c>
    </row>
    <row r="182" spans="14:20" x14ac:dyDescent="0.2">
      <c r="N182" s="2">
        <f t="shared" ca="1" si="25"/>
        <v>0.89108910891089166</v>
      </c>
      <c r="O182" s="2">
        <f t="shared" ca="1" si="21"/>
        <v>0.88581915988912185</v>
      </c>
      <c r="P182" s="2">
        <f t="shared" ca="1" si="22"/>
        <v>0.91119705199186374</v>
      </c>
      <c r="Q182" s="30">
        <f t="shared" ca="1" si="23"/>
        <v>0.88581915988912185</v>
      </c>
      <c r="R182" s="30">
        <f t="shared" ca="1" si="24"/>
        <v>0.91119705199186374</v>
      </c>
      <c r="S182">
        <f t="shared" si="26"/>
        <v>2</v>
      </c>
      <c r="T182" s="30">
        <f t="shared" ca="1" si="27"/>
        <v>0.89108910891089166</v>
      </c>
    </row>
    <row r="183" spans="14:20" x14ac:dyDescent="0.2">
      <c r="N183" s="2">
        <f t="shared" ca="1" si="25"/>
        <v>0.90099009900990157</v>
      </c>
      <c r="O183" s="2">
        <f t="shared" ca="1" si="21"/>
        <v>0.88581915988912185</v>
      </c>
      <c r="P183" s="2">
        <f t="shared" ca="1" si="22"/>
        <v>0.91119705199186374</v>
      </c>
      <c r="Q183" s="30">
        <f t="shared" ca="1" si="23"/>
        <v>0.88581915988912185</v>
      </c>
      <c r="R183" s="30">
        <f t="shared" ca="1" si="24"/>
        <v>0.91119705199186374</v>
      </c>
      <c r="S183">
        <f t="shared" si="26"/>
        <v>1</v>
      </c>
      <c r="T183" s="30">
        <f t="shared" ca="1" si="27"/>
        <v>0.90099009900990157</v>
      </c>
    </row>
    <row r="184" spans="14:20" x14ac:dyDescent="0.2">
      <c r="N184" s="2">
        <f t="shared" ca="1" si="25"/>
        <v>0.90099009900990157</v>
      </c>
      <c r="O184" s="2">
        <f t="shared" ca="1" si="21"/>
        <v>0.88581915988912185</v>
      </c>
      <c r="P184" s="2">
        <f t="shared" ca="1" si="22"/>
        <v>0.91119705199186374</v>
      </c>
      <c r="Q184" s="30">
        <f t="shared" ca="1" si="23"/>
        <v>0.69351574904844748</v>
      </c>
      <c r="R184" s="30">
        <f t="shared" ca="1" si="24"/>
        <v>0.75819925991672121</v>
      </c>
      <c r="S184">
        <f t="shared" si="26"/>
        <v>1</v>
      </c>
      <c r="T184" s="30">
        <f t="shared" ca="1" si="27"/>
        <v>0.73218364161919613</v>
      </c>
    </row>
    <row r="185" spans="14:20" x14ac:dyDescent="0.2">
      <c r="N185" s="2">
        <f t="shared" ca="1" si="25"/>
        <v>0.91089108910891148</v>
      </c>
      <c r="O185" s="2">
        <f t="shared" ca="1" si="21"/>
        <v>0.88581915988912185</v>
      </c>
      <c r="P185" s="2">
        <f t="shared" ca="1" si="22"/>
        <v>0.91119705199186374</v>
      </c>
      <c r="Q185" s="30">
        <f t="shared" ca="1" si="23"/>
        <v>0.69351574904844748</v>
      </c>
      <c r="R185" s="30">
        <f t="shared" ca="1" si="24"/>
        <v>0.75819925991672121</v>
      </c>
      <c r="S185">
        <f t="shared" si="26"/>
        <v>2</v>
      </c>
      <c r="T185" s="30">
        <f t="shared" ca="1" si="27"/>
        <v>0.75741941762782627</v>
      </c>
    </row>
    <row r="186" spans="14:20" x14ac:dyDescent="0.2">
      <c r="N186" s="2">
        <f t="shared" ca="1" si="25"/>
        <v>0.91089108910891148</v>
      </c>
      <c r="O186" s="2">
        <f t="shared" ca="1" si="21"/>
        <v>0.88581915988912185</v>
      </c>
      <c r="P186" s="2">
        <f t="shared" ca="1" si="22"/>
        <v>0.91119705199186374</v>
      </c>
      <c r="Q186" s="30">
        <f t="shared" ca="1" si="23"/>
        <v>0.88581915988912185</v>
      </c>
      <c r="R186" s="30">
        <f t="shared" ca="1" si="24"/>
        <v>0.91119705199186374</v>
      </c>
      <c r="S186">
        <f t="shared" si="26"/>
        <v>2</v>
      </c>
      <c r="T186" s="30">
        <f t="shared" ca="1" si="27"/>
        <v>0.91089108910891148</v>
      </c>
    </row>
    <row r="187" spans="14:20" x14ac:dyDescent="0.2">
      <c r="N187" s="2">
        <f t="shared" ca="1" si="25"/>
        <v>0.92079207920792139</v>
      </c>
      <c r="O187" s="2">
        <f t="shared" ca="1" si="21"/>
        <v>0.91119705199186374</v>
      </c>
      <c r="P187" s="2">
        <f t="shared" ca="1" si="22"/>
        <v>0.93298705480691135</v>
      </c>
      <c r="Q187" s="30">
        <f t="shared" ca="1" si="23"/>
        <v>0.91119705199186374</v>
      </c>
      <c r="R187" s="30">
        <f t="shared" ca="1" si="24"/>
        <v>0.93298705480691135</v>
      </c>
      <c r="S187">
        <f t="shared" si="26"/>
        <v>1</v>
      </c>
      <c r="T187" s="30">
        <f t="shared" ca="1" si="27"/>
        <v>0.92079207920792139</v>
      </c>
    </row>
    <row r="188" spans="14:20" x14ac:dyDescent="0.2">
      <c r="N188" s="2">
        <f t="shared" ca="1" si="25"/>
        <v>0.92079207920792139</v>
      </c>
      <c r="O188" s="2">
        <f t="shared" ca="1" si="21"/>
        <v>0.91119705199186374</v>
      </c>
      <c r="P188" s="2">
        <f t="shared" ca="1" si="22"/>
        <v>0.93298705480691135</v>
      </c>
      <c r="Q188" s="30">
        <f t="shared" ca="1" si="23"/>
        <v>0.75819925991672121</v>
      </c>
      <c r="R188" s="30">
        <f t="shared" ca="1" si="24"/>
        <v>0.79423473715323745</v>
      </c>
      <c r="S188">
        <f t="shared" si="26"/>
        <v>1</v>
      </c>
      <c r="T188" s="30">
        <f t="shared" ca="1" si="27"/>
        <v>0.7740671506996093</v>
      </c>
    </row>
    <row r="189" spans="14:20" x14ac:dyDescent="0.2">
      <c r="N189" s="2">
        <f t="shared" ca="1" si="25"/>
        <v>0.9306930693069313</v>
      </c>
      <c r="O189" s="2">
        <f t="shared" ca="1" si="21"/>
        <v>0.91119705199186374</v>
      </c>
      <c r="P189" s="2">
        <f t="shared" ca="1" si="22"/>
        <v>0.93298705480691135</v>
      </c>
      <c r="Q189" s="30">
        <f t="shared" ca="1" si="23"/>
        <v>0.75819925991672121</v>
      </c>
      <c r="R189" s="30">
        <f t="shared" ca="1" si="24"/>
        <v>0.79423473715323745</v>
      </c>
      <c r="S189">
        <f t="shared" si="26"/>
        <v>2</v>
      </c>
      <c r="T189" s="30">
        <f t="shared" ca="1" si="27"/>
        <v>0.79044103125209164</v>
      </c>
    </row>
    <row r="190" spans="14:20" x14ac:dyDescent="0.2">
      <c r="N190" s="2">
        <f t="shared" ca="1" si="25"/>
        <v>0.9306930693069313</v>
      </c>
      <c r="O190" s="2">
        <f t="shared" ca="1" si="21"/>
        <v>0.91119705199186374</v>
      </c>
      <c r="P190" s="2">
        <f t="shared" ca="1" si="22"/>
        <v>0.93298705480691135</v>
      </c>
      <c r="Q190" s="30">
        <f t="shared" ca="1" si="23"/>
        <v>0.91119705199186374</v>
      </c>
      <c r="R190" s="30">
        <f t="shared" ca="1" si="24"/>
        <v>0.93298705480691135</v>
      </c>
      <c r="S190">
        <f t="shared" si="26"/>
        <v>2</v>
      </c>
      <c r="T190" s="30">
        <f t="shared" ca="1" si="27"/>
        <v>0.9306930693069313</v>
      </c>
    </row>
    <row r="191" spans="14:20" x14ac:dyDescent="0.2">
      <c r="N191" s="2">
        <f t="shared" ca="1" si="25"/>
        <v>0.94059405940594121</v>
      </c>
      <c r="O191" s="2">
        <f t="shared" ca="1" si="21"/>
        <v>0.93298705480691135</v>
      </c>
      <c r="P191" s="2">
        <f t="shared" ca="1" si="22"/>
        <v>0.95314772309931728</v>
      </c>
      <c r="Q191" s="30">
        <f t="shared" ca="1" si="23"/>
        <v>0.93298705480691135</v>
      </c>
      <c r="R191" s="30">
        <f t="shared" ca="1" si="24"/>
        <v>0.95314772309931728</v>
      </c>
      <c r="S191">
        <f t="shared" si="26"/>
        <v>1</v>
      </c>
      <c r="T191" s="30">
        <f t="shared" ca="1" si="27"/>
        <v>0.94059405940594121</v>
      </c>
    </row>
    <row r="192" spans="14:20" x14ac:dyDescent="0.2">
      <c r="N192" s="2">
        <f t="shared" ca="1" si="25"/>
        <v>0.94059405940594121</v>
      </c>
      <c r="O192" s="2">
        <f t="shared" ca="1" si="21"/>
        <v>0.93298705480691135</v>
      </c>
      <c r="P192" s="2">
        <f t="shared" ca="1" si="22"/>
        <v>0.95314772309931728</v>
      </c>
      <c r="Q192" s="30">
        <f t="shared" ca="1" si="23"/>
        <v>0.79423473715323745</v>
      </c>
      <c r="R192" s="30">
        <f t="shared" ca="1" si="24"/>
        <v>0.86497987571474155</v>
      </c>
      <c r="S192">
        <f t="shared" si="26"/>
        <v>1</v>
      </c>
      <c r="T192" s="30">
        <f t="shared" ca="1" si="27"/>
        <v>0.82092822700144241</v>
      </c>
    </row>
    <row r="193" spans="14:20" x14ac:dyDescent="0.2">
      <c r="N193" s="2">
        <f t="shared" ca="1" si="25"/>
        <v>0.95049504950495112</v>
      </c>
      <c r="O193" s="2">
        <f t="shared" ca="1" si="21"/>
        <v>0.93298705480691135</v>
      </c>
      <c r="P193" s="2">
        <f t="shared" ca="1" si="22"/>
        <v>0.95314772309931728</v>
      </c>
      <c r="Q193" s="30">
        <f t="shared" ca="1" si="23"/>
        <v>0.79423473715323745</v>
      </c>
      <c r="R193" s="30">
        <f t="shared" ca="1" si="24"/>
        <v>0.86497987571474155</v>
      </c>
      <c r="S193">
        <f t="shared" si="26"/>
        <v>2</v>
      </c>
      <c r="T193" s="30">
        <f t="shared" ca="1" si="27"/>
        <v>0.85567146598000243</v>
      </c>
    </row>
    <row r="194" spans="14:20" x14ac:dyDescent="0.2">
      <c r="N194" s="2">
        <f t="shared" ca="1" si="25"/>
        <v>0.95049504950495112</v>
      </c>
      <c r="O194" s="2">
        <f t="shared" ref="O194:O257" ca="1" si="28">VLOOKUP(N194-Bincr/2,Bdata,1,1)</f>
        <v>0.93298705480691135</v>
      </c>
      <c r="P194" s="2">
        <f t="shared" ref="P194:P257" ca="1" si="29">INDEX(Bdata,MATCH(O194,INDEX(Bdata,0,1),0)+1,1)</f>
        <v>0.95314772309931728</v>
      </c>
      <c r="Q194" s="30">
        <f t="shared" ref="Q194:Q257" ca="1" si="30">VLOOKUP(O194,Bdata,$S195,0)</f>
        <v>0.93298705480691135</v>
      </c>
      <c r="R194" s="30">
        <f t="shared" ref="R194:R257" ca="1" si="31">VLOOKUP(P194,Bdata,$S195,0)</f>
        <v>0.95314772309931728</v>
      </c>
      <c r="S194">
        <f t="shared" si="26"/>
        <v>2</v>
      </c>
      <c r="T194" s="30">
        <f t="shared" ca="1" si="27"/>
        <v>0.95049504950495112</v>
      </c>
    </row>
    <row r="195" spans="14:20" x14ac:dyDescent="0.2">
      <c r="N195" s="2">
        <f t="shared" ref="N195:N258" ca="1" si="32">IF(ROW()&gt;Brmax+1,N194,IF(S195=S194,N194,N194+Bincr))</f>
        <v>0.96039603960396103</v>
      </c>
      <c r="O195" s="2">
        <f t="shared" ca="1" si="28"/>
        <v>0.95314772309931728</v>
      </c>
      <c r="P195" s="2">
        <f t="shared" ca="1" si="29"/>
        <v>0.97083638161521901</v>
      </c>
      <c r="Q195" s="30">
        <f t="shared" ca="1" si="30"/>
        <v>0.95314772309931728</v>
      </c>
      <c r="R195" s="30">
        <f t="shared" ca="1" si="31"/>
        <v>0.97083638161521901</v>
      </c>
      <c r="S195">
        <f t="shared" ref="S195:S258" si="33">IF(MOD(ROW()-1,4)&gt;1,1,2)</f>
        <v>1</v>
      </c>
      <c r="T195" s="30">
        <f t="shared" ca="1" si="27"/>
        <v>0.96039603960396103</v>
      </c>
    </row>
    <row r="196" spans="14:20" x14ac:dyDescent="0.2">
      <c r="N196" s="2">
        <f t="shared" ca="1" si="32"/>
        <v>0.96039603960396103</v>
      </c>
      <c r="O196" s="2">
        <f t="shared" ca="1" si="28"/>
        <v>0.95314772309931728</v>
      </c>
      <c r="P196" s="2">
        <f t="shared" ca="1" si="29"/>
        <v>0.97083638161521901</v>
      </c>
      <c r="Q196" s="30">
        <f t="shared" ca="1" si="30"/>
        <v>0.86497987571474155</v>
      </c>
      <c r="R196" s="30">
        <f t="shared" ca="1" si="31"/>
        <v>0.89379625070948088</v>
      </c>
      <c r="S196">
        <f t="shared" si="33"/>
        <v>1</v>
      </c>
      <c r="T196" s="30">
        <f t="shared" ref="T196:T259" ca="1" si="34">IF(N196="","",IF(ISERROR((R196-Q196)/(P196-O196)*(N196-O196)+Q196),#N/A,(R196-Q196)/(P196-O196)*(N196-O196)+Q196))</f>
        <v>0.87678801855896016</v>
      </c>
    </row>
    <row r="197" spans="14:20" x14ac:dyDescent="0.2">
      <c r="N197" s="2">
        <f t="shared" ca="1" si="32"/>
        <v>0.97029702970297094</v>
      </c>
      <c r="O197" s="2">
        <f t="shared" ca="1" si="28"/>
        <v>0.95314772309931728</v>
      </c>
      <c r="P197" s="2">
        <f t="shared" ca="1" si="29"/>
        <v>0.97083638161521901</v>
      </c>
      <c r="Q197" s="30">
        <f t="shared" ca="1" si="30"/>
        <v>0.86497987571474155</v>
      </c>
      <c r="R197" s="30">
        <f t="shared" ca="1" si="31"/>
        <v>0.89379625070948088</v>
      </c>
      <c r="S197">
        <f t="shared" si="33"/>
        <v>2</v>
      </c>
      <c r="T197" s="30">
        <f t="shared" ca="1" si="34"/>
        <v>0.89291759917445923</v>
      </c>
    </row>
    <row r="198" spans="14:20" x14ac:dyDescent="0.2">
      <c r="N198" s="2">
        <f t="shared" ca="1" si="32"/>
        <v>0.97029702970297094</v>
      </c>
      <c r="O198" s="2">
        <f t="shared" ca="1" si="28"/>
        <v>0.95314772309931728</v>
      </c>
      <c r="P198" s="2">
        <f t="shared" ca="1" si="29"/>
        <v>0.97083638161521901</v>
      </c>
      <c r="Q198" s="30">
        <f t="shared" ca="1" si="30"/>
        <v>0.95314772309931728</v>
      </c>
      <c r="R198" s="30">
        <f t="shared" ca="1" si="31"/>
        <v>0.97083638161521901</v>
      </c>
      <c r="S198">
        <f t="shared" si="33"/>
        <v>2</v>
      </c>
      <c r="T198" s="30">
        <f t="shared" ca="1" si="34"/>
        <v>0.97029702970297094</v>
      </c>
    </row>
    <row r="199" spans="14:20" x14ac:dyDescent="0.2">
      <c r="N199" s="2">
        <f t="shared" ca="1" si="32"/>
        <v>0.98019801980198085</v>
      </c>
      <c r="O199" s="2">
        <f t="shared" ca="1" si="28"/>
        <v>0.97083638161521901</v>
      </c>
      <c r="P199" s="2">
        <f t="shared" ca="1" si="29"/>
        <v>0.9854929864789076</v>
      </c>
      <c r="Q199" s="30">
        <f t="shared" ca="1" si="30"/>
        <v>0.97083638161521901</v>
      </c>
      <c r="R199" s="30">
        <f t="shared" ca="1" si="31"/>
        <v>0.9854929864789076</v>
      </c>
      <c r="S199">
        <f t="shared" si="33"/>
        <v>1</v>
      </c>
      <c r="T199" s="30">
        <f t="shared" ca="1" si="34"/>
        <v>0.98019801980198085</v>
      </c>
    </row>
    <row r="200" spans="14:20" x14ac:dyDescent="0.2">
      <c r="N200" s="2">
        <f t="shared" ca="1" si="32"/>
        <v>0.98019801980198085</v>
      </c>
      <c r="O200" s="2">
        <f t="shared" ca="1" si="28"/>
        <v>0.97083638161521901</v>
      </c>
      <c r="P200" s="2">
        <f t="shared" ca="1" si="29"/>
        <v>0.9854929864789076</v>
      </c>
      <c r="Q200" s="30">
        <f t="shared" ca="1" si="30"/>
        <v>0.89379625070948088</v>
      </c>
      <c r="R200" s="30">
        <f t="shared" ca="1" si="31"/>
        <v>0.93093083443556368</v>
      </c>
      <c r="S200">
        <f t="shared" si="33"/>
        <v>1</v>
      </c>
      <c r="T200" s="30">
        <f t="shared" ca="1" si="34"/>
        <v>0.91751528661805426</v>
      </c>
    </row>
    <row r="201" spans="14:20" x14ac:dyDescent="0.2">
      <c r="N201" s="2">
        <f t="shared" ca="1" si="32"/>
        <v>0.99009900990099076</v>
      </c>
      <c r="O201" s="2">
        <f t="shared" ca="1" si="28"/>
        <v>0.97083638161521901</v>
      </c>
      <c r="P201" s="2">
        <f t="shared" ca="1" si="29"/>
        <v>0.9854929864789076</v>
      </c>
      <c r="Q201" s="30">
        <f t="shared" ca="1" si="30"/>
        <v>0.89379625070948088</v>
      </c>
      <c r="R201" s="30">
        <f t="shared" ca="1" si="31"/>
        <v>0.93093083443556368</v>
      </c>
      <c r="S201">
        <f t="shared" si="33"/>
        <v>2</v>
      </c>
      <c r="T201" s="30">
        <f t="shared" ca="1" si="34"/>
        <v>0.9426008469659144</v>
      </c>
    </row>
    <row r="202" spans="14:20" x14ac:dyDescent="0.2">
      <c r="N202" s="2">
        <f t="shared" ca="1" si="32"/>
        <v>0.99009900990099076</v>
      </c>
      <c r="O202" s="2">
        <f t="shared" ca="1" si="28"/>
        <v>0.97083638161521901</v>
      </c>
      <c r="P202" s="2">
        <f t="shared" ca="1" si="29"/>
        <v>0.9854929864789076</v>
      </c>
      <c r="Q202" s="30">
        <f t="shared" ca="1" si="30"/>
        <v>0.97083638161521901</v>
      </c>
      <c r="R202" s="30">
        <f t="shared" ca="1" si="31"/>
        <v>0.9854929864789076</v>
      </c>
      <c r="S202">
        <f t="shared" si="33"/>
        <v>2</v>
      </c>
      <c r="T202" s="30">
        <f t="shared" ca="1" si="34"/>
        <v>0.99009900990099076</v>
      </c>
    </row>
    <row r="203" spans="14:20" x14ac:dyDescent="0.2">
      <c r="N203" s="2">
        <f t="shared" ca="1" si="32"/>
        <v>1.0000000000000007</v>
      </c>
      <c r="O203" s="2">
        <f t="shared" ca="1" si="28"/>
        <v>0.99488892656423644</v>
      </c>
      <c r="P203" s="2">
        <f t="shared" ca="1" si="29"/>
        <v>1</v>
      </c>
      <c r="Q203" s="30">
        <f t="shared" ca="1" si="30"/>
        <v>0.99488892656423644</v>
      </c>
      <c r="R203" s="30">
        <f t="shared" ca="1" si="31"/>
        <v>1</v>
      </c>
      <c r="S203">
        <f t="shared" si="33"/>
        <v>1</v>
      </c>
      <c r="T203" s="30">
        <f t="shared" ca="1" si="34"/>
        <v>1.0000000000000007</v>
      </c>
    </row>
    <row r="204" spans="14:20" x14ac:dyDescent="0.2">
      <c r="N204" s="2">
        <f t="shared" ca="1" si="32"/>
        <v>1.0000000000000007</v>
      </c>
      <c r="O204" s="2">
        <f t="shared" ca="1" si="28"/>
        <v>0.99488892656423644</v>
      </c>
      <c r="P204" s="2">
        <f t="shared" ca="1" si="29"/>
        <v>1</v>
      </c>
      <c r="Q204" s="30">
        <f t="shared" ca="1" si="30"/>
        <v>0.96968757619475765</v>
      </c>
      <c r="R204" s="30">
        <f t="shared" ca="1" si="31"/>
        <v>1</v>
      </c>
      <c r="S204">
        <f t="shared" si="33"/>
        <v>1</v>
      </c>
      <c r="T204" s="30">
        <f t="shared" ca="1" si="34"/>
        <v>1.000000000000004</v>
      </c>
    </row>
    <row r="205" spans="14:20" x14ac:dyDescent="0.2">
      <c r="N205" s="2">
        <f t="shared" ca="1" si="32"/>
        <v>1.0000000000000007</v>
      </c>
      <c r="O205" s="2">
        <f t="shared" ca="1" si="28"/>
        <v>0.99488892656423644</v>
      </c>
      <c r="P205" s="2">
        <f t="shared" ca="1" si="29"/>
        <v>1</v>
      </c>
      <c r="Q205" s="30">
        <f t="shared" ca="1" si="30"/>
        <v>0.96968757619475765</v>
      </c>
      <c r="R205" s="30">
        <f t="shared" ca="1" si="31"/>
        <v>1</v>
      </c>
      <c r="S205">
        <f t="shared" si="33"/>
        <v>2</v>
      </c>
      <c r="T205" s="30">
        <f t="shared" ca="1" si="34"/>
        <v>1.000000000000004</v>
      </c>
    </row>
    <row r="206" spans="14:20" x14ac:dyDescent="0.2">
      <c r="N206" s="2">
        <f t="shared" ca="1" si="32"/>
        <v>1.0000000000000007</v>
      </c>
      <c r="O206" s="2">
        <f t="shared" ca="1" si="28"/>
        <v>0.99488892656423644</v>
      </c>
      <c r="P206" s="2">
        <f t="shared" ca="1" si="29"/>
        <v>1</v>
      </c>
      <c r="Q206" s="30">
        <f t="shared" ca="1" si="30"/>
        <v>0.99488892656423644</v>
      </c>
      <c r="R206" s="30">
        <f t="shared" ca="1" si="31"/>
        <v>1</v>
      </c>
      <c r="S206">
        <f t="shared" si="33"/>
        <v>2</v>
      </c>
      <c r="T206" s="30">
        <f t="shared" ca="1" si="34"/>
        <v>1.0000000000000007</v>
      </c>
    </row>
    <row r="207" spans="14:20" x14ac:dyDescent="0.2">
      <c r="N207" s="2">
        <f t="shared" ca="1" si="32"/>
        <v>1.0000000000000007</v>
      </c>
      <c r="O207" s="2">
        <f t="shared" ca="1" si="28"/>
        <v>0.99488892656423644</v>
      </c>
      <c r="P207" s="2">
        <f t="shared" ca="1" si="29"/>
        <v>1</v>
      </c>
      <c r="Q207" s="30">
        <f t="shared" ca="1" si="30"/>
        <v>0.99488892656423644</v>
      </c>
      <c r="R207" s="30">
        <f t="shared" ca="1" si="31"/>
        <v>1</v>
      </c>
      <c r="S207">
        <f t="shared" si="33"/>
        <v>1</v>
      </c>
      <c r="T207" s="30">
        <f t="shared" ca="1" si="34"/>
        <v>1.0000000000000007</v>
      </c>
    </row>
    <row r="208" spans="14:20" x14ac:dyDescent="0.2">
      <c r="N208" s="2">
        <f t="shared" ca="1" si="32"/>
        <v>1.0000000000000007</v>
      </c>
      <c r="O208" s="2">
        <f t="shared" ca="1" si="28"/>
        <v>0.99488892656423644</v>
      </c>
      <c r="P208" s="2">
        <f t="shared" ca="1" si="29"/>
        <v>1</v>
      </c>
      <c r="Q208" s="30">
        <f t="shared" ca="1" si="30"/>
        <v>0.96968757619475765</v>
      </c>
      <c r="R208" s="30">
        <f t="shared" ca="1" si="31"/>
        <v>1</v>
      </c>
      <c r="S208">
        <f t="shared" si="33"/>
        <v>1</v>
      </c>
      <c r="T208" s="30">
        <f t="shared" ca="1" si="34"/>
        <v>1.000000000000004</v>
      </c>
    </row>
    <row r="209" spans="14:20" x14ac:dyDescent="0.2">
      <c r="N209" s="2">
        <f t="shared" ca="1" si="32"/>
        <v>1.0000000000000007</v>
      </c>
      <c r="O209" s="2">
        <f t="shared" ca="1" si="28"/>
        <v>0.99488892656423644</v>
      </c>
      <c r="P209" s="2">
        <f t="shared" ca="1" si="29"/>
        <v>1</v>
      </c>
      <c r="Q209" s="30">
        <f t="shared" ca="1" si="30"/>
        <v>0.96968757619475765</v>
      </c>
      <c r="R209" s="30">
        <f t="shared" ca="1" si="31"/>
        <v>1</v>
      </c>
      <c r="S209">
        <f t="shared" si="33"/>
        <v>2</v>
      </c>
      <c r="T209" s="30">
        <f t="shared" ca="1" si="34"/>
        <v>1.000000000000004</v>
      </c>
    </row>
    <row r="210" spans="14:20" x14ac:dyDescent="0.2">
      <c r="N210" s="2">
        <f t="shared" ca="1" si="32"/>
        <v>1.0000000000000007</v>
      </c>
      <c r="O210" s="2">
        <f t="shared" ca="1" si="28"/>
        <v>0.99488892656423644</v>
      </c>
      <c r="P210" s="2">
        <f t="shared" ca="1" si="29"/>
        <v>1</v>
      </c>
      <c r="Q210" s="30">
        <f t="shared" ca="1" si="30"/>
        <v>0.99488892656423644</v>
      </c>
      <c r="R210" s="30">
        <f t="shared" ca="1" si="31"/>
        <v>1</v>
      </c>
      <c r="S210">
        <f t="shared" si="33"/>
        <v>2</v>
      </c>
      <c r="T210" s="30">
        <f t="shared" ca="1" si="34"/>
        <v>1.0000000000000007</v>
      </c>
    </row>
    <row r="211" spans="14:20" x14ac:dyDescent="0.2">
      <c r="N211" s="2">
        <f t="shared" ca="1" si="32"/>
        <v>1.0000000000000007</v>
      </c>
      <c r="O211" s="2">
        <f t="shared" ca="1" si="28"/>
        <v>0.99488892656423644</v>
      </c>
      <c r="P211" s="2">
        <f t="shared" ca="1" si="29"/>
        <v>1</v>
      </c>
      <c r="Q211" s="30">
        <f t="shared" ca="1" si="30"/>
        <v>0.99488892656423644</v>
      </c>
      <c r="R211" s="30">
        <f t="shared" ca="1" si="31"/>
        <v>1</v>
      </c>
      <c r="S211">
        <f t="shared" si="33"/>
        <v>1</v>
      </c>
      <c r="T211" s="30">
        <f t="shared" ca="1" si="34"/>
        <v>1.0000000000000007</v>
      </c>
    </row>
    <row r="212" spans="14:20" x14ac:dyDescent="0.2">
      <c r="N212" s="2">
        <f t="shared" ca="1" si="32"/>
        <v>1.0000000000000007</v>
      </c>
      <c r="O212" s="2">
        <f t="shared" ca="1" si="28"/>
        <v>0.99488892656423644</v>
      </c>
      <c r="P212" s="2">
        <f t="shared" ca="1" si="29"/>
        <v>1</v>
      </c>
      <c r="Q212" s="30">
        <f t="shared" ca="1" si="30"/>
        <v>0.96968757619475765</v>
      </c>
      <c r="R212" s="30">
        <f t="shared" ca="1" si="31"/>
        <v>1</v>
      </c>
      <c r="S212">
        <f t="shared" si="33"/>
        <v>1</v>
      </c>
      <c r="T212" s="30">
        <f t="shared" ca="1" si="34"/>
        <v>1.000000000000004</v>
      </c>
    </row>
    <row r="213" spans="14:20" x14ac:dyDescent="0.2">
      <c r="N213" s="2">
        <f t="shared" ca="1" si="32"/>
        <v>1.0000000000000007</v>
      </c>
      <c r="O213" s="2">
        <f t="shared" ca="1" si="28"/>
        <v>0.99488892656423644</v>
      </c>
      <c r="P213" s="2">
        <f t="shared" ca="1" si="29"/>
        <v>1</v>
      </c>
      <c r="Q213" s="30">
        <f t="shared" ca="1" si="30"/>
        <v>0.96968757619475765</v>
      </c>
      <c r="R213" s="30">
        <f t="shared" ca="1" si="31"/>
        <v>1</v>
      </c>
      <c r="S213">
        <f t="shared" si="33"/>
        <v>2</v>
      </c>
      <c r="T213" s="30">
        <f t="shared" ca="1" si="34"/>
        <v>1.000000000000004</v>
      </c>
    </row>
    <row r="214" spans="14:20" x14ac:dyDescent="0.2">
      <c r="N214" s="2">
        <f t="shared" ca="1" si="32"/>
        <v>1.0000000000000007</v>
      </c>
      <c r="O214" s="2">
        <f t="shared" ca="1" si="28"/>
        <v>0.99488892656423644</v>
      </c>
      <c r="P214" s="2">
        <f t="shared" ca="1" si="29"/>
        <v>1</v>
      </c>
      <c r="Q214" s="30">
        <f t="shared" ca="1" si="30"/>
        <v>0.99488892656423644</v>
      </c>
      <c r="R214" s="30">
        <f t="shared" ca="1" si="31"/>
        <v>1</v>
      </c>
      <c r="S214">
        <f t="shared" si="33"/>
        <v>2</v>
      </c>
      <c r="T214" s="30">
        <f t="shared" ca="1" si="34"/>
        <v>1.0000000000000007</v>
      </c>
    </row>
    <row r="215" spans="14:20" x14ac:dyDescent="0.2">
      <c r="N215" s="2">
        <f t="shared" ca="1" si="32"/>
        <v>1.0000000000000007</v>
      </c>
      <c r="O215" s="2">
        <f t="shared" ca="1" si="28"/>
        <v>0.99488892656423644</v>
      </c>
      <c r="P215" s="2">
        <f t="shared" ca="1" si="29"/>
        <v>1</v>
      </c>
      <c r="Q215" s="30">
        <f t="shared" ca="1" si="30"/>
        <v>0.99488892656423644</v>
      </c>
      <c r="R215" s="30">
        <f t="shared" ca="1" si="31"/>
        <v>1</v>
      </c>
      <c r="S215">
        <f t="shared" si="33"/>
        <v>1</v>
      </c>
      <c r="T215" s="30">
        <f t="shared" ca="1" si="34"/>
        <v>1.0000000000000007</v>
      </c>
    </row>
    <row r="216" spans="14:20" x14ac:dyDescent="0.2">
      <c r="N216" s="2">
        <f t="shared" ca="1" si="32"/>
        <v>1.0000000000000007</v>
      </c>
      <c r="O216" s="2">
        <f t="shared" ca="1" si="28"/>
        <v>0.99488892656423644</v>
      </c>
      <c r="P216" s="2">
        <f t="shared" ca="1" si="29"/>
        <v>1</v>
      </c>
      <c r="Q216" s="30">
        <f t="shared" ca="1" si="30"/>
        <v>0.96968757619475765</v>
      </c>
      <c r="R216" s="30">
        <f t="shared" ca="1" si="31"/>
        <v>1</v>
      </c>
      <c r="S216">
        <f t="shared" si="33"/>
        <v>1</v>
      </c>
      <c r="T216" s="30">
        <f t="shared" ca="1" si="34"/>
        <v>1.000000000000004</v>
      </c>
    </row>
    <row r="217" spans="14:20" x14ac:dyDescent="0.2">
      <c r="N217" s="2">
        <f t="shared" ca="1" si="32"/>
        <v>1.0000000000000007</v>
      </c>
      <c r="O217" s="2">
        <f t="shared" ca="1" si="28"/>
        <v>0.99488892656423644</v>
      </c>
      <c r="P217" s="2">
        <f t="shared" ca="1" si="29"/>
        <v>1</v>
      </c>
      <c r="Q217" s="30">
        <f t="shared" ca="1" si="30"/>
        <v>0.96968757619475765</v>
      </c>
      <c r="R217" s="30">
        <f t="shared" ca="1" si="31"/>
        <v>1</v>
      </c>
      <c r="S217">
        <f t="shared" si="33"/>
        <v>2</v>
      </c>
      <c r="T217" s="30">
        <f t="shared" ca="1" si="34"/>
        <v>1.000000000000004</v>
      </c>
    </row>
    <row r="218" spans="14:20" x14ac:dyDescent="0.2">
      <c r="N218" s="2">
        <f t="shared" ca="1" si="32"/>
        <v>1.0000000000000007</v>
      </c>
      <c r="O218" s="2">
        <f t="shared" ca="1" si="28"/>
        <v>0.99488892656423644</v>
      </c>
      <c r="P218" s="2">
        <f t="shared" ca="1" si="29"/>
        <v>1</v>
      </c>
      <c r="Q218" s="30">
        <f t="shared" ca="1" si="30"/>
        <v>0.99488892656423644</v>
      </c>
      <c r="R218" s="30">
        <f t="shared" ca="1" si="31"/>
        <v>1</v>
      </c>
      <c r="S218">
        <f t="shared" si="33"/>
        <v>2</v>
      </c>
      <c r="T218" s="30">
        <f t="shared" ca="1" si="34"/>
        <v>1.0000000000000007</v>
      </c>
    </row>
    <row r="219" spans="14:20" x14ac:dyDescent="0.2">
      <c r="N219" s="2">
        <f t="shared" ca="1" si="32"/>
        <v>1.0000000000000007</v>
      </c>
      <c r="O219" s="2">
        <f t="shared" ca="1" si="28"/>
        <v>0.99488892656423644</v>
      </c>
      <c r="P219" s="2">
        <f t="shared" ca="1" si="29"/>
        <v>1</v>
      </c>
      <c r="Q219" s="30">
        <f t="shared" ca="1" si="30"/>
        <v>0.99488892656423644</v>
      </c>
      <c r="R219" s="30">
        <f t="shared" ca="1" si="31"/>
        <v>1</v>
      </c>
      <c r="S219">
        <f t="shared" si="33"/>
        <v>1</v>
      </c>
      <c r="T219" s="30">
        <f t="shared" ca="1" si="34"/>
        <v>1.0000000000000007</v>
      </c>
    </row>
    <row r="220" spans="14:20" x14ac:dyDescent="0.2">
      <c r="N220" s="2">
        <f t="shared" ca="1" si="32"/>
        <v>1.0000000000000007</v>
      </c>
      <c r="O220" s="2">
        <f t="shared" ca="1" si="28"/>
        <v>0.99488892656423644</v>
      </c>
      <c r="P220" s="2">
        <f t="shared" ca="1" si="29"/>
        <v>1</v>
      </c>
      <c r="Q220" s="30">
        <f t="shared" ca="1" si="30"/>
        <v>0.96968757619475765</v>
      </c>
      <c r="R220" s="30">
        <f t="shared" ca="1" si="31"/>
        <v>1</v>
      </c>
      <c r="S220">
        <f t="shared" si="33"/>
        <v>1</v>
      </c>
      <c r="T220" s="30">
        <f t="shared" ca="1" si="34"/>
        <v>1.000000000000004</v>
      </c>
    </row>
    <row r="221" spans="14:20" x14ac:dyDescent="0.2">
      <c r="N221" s="2">
        <f t="shared" ca="1" si="32"/>
        <v>1.0000000000000007</v>
      </c>
      <c r="O221" s="2">
        <f t="shared" ca="1" si="28"/>
        <v>0.99488892656423644</v>
      </c>
      <c r="P221" s="2">
        <f t="shared" ca="1" si="29"/>
        <v>1</v>
      </c>
      <c r="Q221" s="30">
        <f t="shared" ca="1" si="30"/>
        <v>0.96968757619475765</v>
      </c>
      <c r="R221" s="30">
        <f t="shared" ca="1" si="31"/>
        <v>1</v>
      </c>
      <c r="S221">
        <f t="shared" si="33"/>
        <v>2</v>
      </c>
      <c r="T221" s="30">
        <f t="shared" ca="1" si="34"/>
        <v>1.000000000000004</v>
      </c>
    </row>
    <row r="222" spans="14:20" x14ac:dyDescent="0.2">
      <c r="N222" s="2">
        <f t="shared" ca="1" si="32"/>
        <v>1.0000000000000007</v>
      </c>
      <c r="O222" s="2">
        <f t="shared" ca="1" si="28"/>
        <v>0.99488892656423644</v>
      </c>
      <c r="P222" s="2">
        <f t="shared" ca="1" si="29"/>
        <v>1</v>
      </c>
      <c r="Q222" s="30">
        <f t="shared" ca="1" si="30"/>
        <v>0.99488892656423644</v>
      </c>
      <c r="R222" s="30">
        <f t="shared" ca="1" si="31"/>
        <v>1</v>
      </c>
      <c r="S222">
        <f t="shared" si="33"/>
        <v>2</v>
      </c>
      <c r="T222" s="30">
        <f t="shared" ca="1" si="34"/>
        <v>1.0000000000000007</v>
      </c>
    </row>
    <row r="223" spans="14:20" x14ac:dyDescent="0.2">
      <c r="N223" s="2">
        <f t="shared" ca="1" si="32"/>
        <v>1.0000000000000007</v>
      </c>
      <c r="O223" s="2">
        <f t="shared" ca="1" si="28"/>
        <v>0.99488892656423644</v>
      </c>
      <c r="P223" s="2">
        <f t="shared" ca="1" si="29"/>
        <v>1</v>
      </c>
      <c r="Q223" s="30">
        <f t="shared" ca="1" si="30"/>
        <v>0.99488892656423644</v>
      </c>
      <c r="R223" s="30">
        <f t="shared" ca="1" si="31"/>
        <v>1</v>
      </c>
      <c r="S223">
        <f t="shared" si="33"/>
        <v>1</v>
      </c>
      <c r="T223" s="30">
        <f t="shared" ca="1" si="34"/>
        <v>1.0000000000000007</v>
      </c>
    </row>
    <row r="224" spans="14:20" x14ac:dyDescent="0.2">
      <c r="N224" s="2">
        <f t="shared" ca="1" si="32"/>
        <v>1.0000000000000007</v>
      </c>
      <c r="O224" s="2">
        <f t="shared" ca="1" si="28"/>
        <v>0.99488892656423644</v>
      </c>
      <c r="P224" s="2">
        <f t="shared" ca="1" si="29"/>
        <v>1</v>
      </c>
      <c r="Q224" s="30">
        <f t="shared" ca="1" si="30"/>
        <v>0.96968757619475765</v>
      </c>
      <c r="R224" s="30">
        <f t="shared" ca="1" si="31"/>
        <v>1</v>
      </c>
      <c r="S224">
        <f t="shared" si="33"/>
        <v>1</v>
      </c>
      <c r="T224" s="30">
        <f t="shared" ca="1" si="34"/>
        <v>1.000000000000004</v>
      </c>
    </row>
    <row r="225" spans="14:20" x14ac:dyDescent="0.2">
      <c r="N225" s="2">
        <f t="shared" ca="1" si="32"/>
        <v>1.0000000000000007</v>
      </c>
      <c r="O225" s="2">
        <f t="shared" ca="1" si="28"/>
        <v>0.99488892656423644</v>
      </c>
      <c r="P225" s="2">
        <f t="shared" ca="1" si="29"/>
        <v>1</v>
      </c>
      <c r="Q225" s="30">
        <f t="shared" ca="1" si="30"/>
        <v>0.96968757619475765</v>
      </c>
      <c r="R225" s="30">
        <f t="shared" ca="1" si="31"/>
        <v>1</v>
      </c>
      <c r="S225">
        <f t="shared" si="33"/>
        <v>2</v>
      </c>
      <c r="T225" s="30">
        <f t="shared" ca="1" si="34"/>
        <v>1.000000000000004</v>
      </c>
    </row>
    <row r="226" spans="14:20" x14ac:dyDescent="0.2">
      <c r="N226" s="2">
        <f t="shared" ca="1" si="32"/>
        <v>1.0000000000000007</v>
      </c>
      <c r="O226" s="2">
        <f t="shared" ca="1" si="28"/>
        <v>0.99488892656423644</v>
      </c>
      <c r="P226" s="2">
        <f t="shared" ca="1" si="29"/>
        <v>1</v>
      </c>
      <c r="Q226" s="30">
        <f t="shared" ca="1" si="30"/>
        <v>0.99488892656423644</v>
      </c>
      <c r="R226" s="30">
        <f t="shared" ca="1" si="31"/>
        <v>1</v>
      </c>
      <c r="S226">
        <f t="shared" si="33"/>
        <v>2</v>
      </c>
      <c r="T226" s="30">
        <f t="shared" ca="1" si="34"/>
        <v>1.0000000000000007</v>
      </c>
    </row>
    <row r="227" spans="14:20" x14ac:dyDescent="0.2">
      <c r="N227" s="2">
        <f t="shared" ca="1" si="32"/>
        <v>1.0000000000000007</v>
      </c>
      <c r="O227" s="2">
        <f t="shared" ca="1" si="28"/>
        <v>0.99488892656423644</v>
      </c>
      <c r="P227" s="2">
        <f t="shared" ca="1" si="29"/>
        <v>1</v>
      </c>
      <c r="Q227" s="30">
        <f t="shared" ca="1" si="30"/>
        <v>0.99488892656423644</v>
      </c>
      <c r="R227" s="30">
        <f t="shared" ca="1" si="31"/>
        <v>1</v>
      </c>
      <c r="S227">
        <f t="shared" si="33"/>
        <v>1</v>
      </c>
      <c r="T227" s="30">
        <f t="shared" ca="1" si="34"/>
        <v>1.0000000000000007</v>
      </c>
    </row>
    <row r="228" spans="14:20" x14ac:dyDescent="0.2">
      <c r="N228" s="2">
        <f t="shared" ca="1" si="32"/>
        <v>1.0000000000000007</v>
      </c>
      <c r="O228" s="2">
        <f t="shared" ca="1" si="28"/>
        <v>0.99488892656423644</v>
      </c>
      <c r="P228" s="2">
        <f t="shared" ca="1" si="29"/>
        <v>1</v>
      </c>
      <c r="Q228" s="30">
        <f t="shared" ca="1" si="30"/>
        <v>0.96968757619475765</v>
      </c>
      <c r="R228" s="30">
        <f t="shared" ca="1" si="31"/>
        <v>1</v>
      </c>
      <c r="S228">
        <f t="shared" si="33"/>
        <v>1</v>
      </c>
      <c r="T228" s="30">
        <f t="shared" ca="1" si="34"/>
        <v>1.000000000000004</v>
      </c>
    </row>
    <row r="229" spans="14:20" x14ac:dyDescent="0.2">
      <c r="N229" s="2">
        <f t="shared" ca="1" si="32"/>
        <v>1.0000000000000007</v>
      </c>
      <c r="O229" s="2">
        <f t="shared" ca="1" si="28"/>
        <v>0.99488892656423644</v>
      </c>
      <c r="P229" s="2">
        <f t="shared" ca="1" si="29"/>
        <v>1</v>
      </c>
      <c r="Q229" s="30">
        <f t="shared" ca="1" si="30"/>
        <v>0.96968757619475765</v>
      </c>
      <c r="R229" s="30">
        <f t="shared" ca="1" si="31"/>
        <v>1</v>
      </c>
      <c r="S229">
        <f t="shared" si="33"/>
        <v>2</v>
      </c>
      <c r="T229" s="30">
        <f t="shared" ca="1" si="34"/>
        <v>1.000000000000004</v>
      </c>
    </row>
    <row r="230" spans="14:20" x14ac:dyDescent="0.2">
      <c r="N230" s="2">
        <f t="shared" ca="1" si="32"/>
        <v>1.0000000000000007</v>
      </c>
      <c r="O230" s="2">
        <f t="shared" ca="1" si="28"/>
        <v>0.99488892656423644</v>
      </c>
      <c r="P230" s="2">
        <f t="shared" ca="1" si="29"/>
        <v>1</v>
      </c>
      <c r="Q230" s="30">
        <f t="shared" ca="1" si="30"/>
        <v>0.99488892656423644</v>
      </c>
      <c r="R230" s="30">
        <f t="shared" ca="1" si="31"/>
        <v>1</v>
      </c>
      <c r="S230">
        <f t="shared" si="33"/>
        <v>2</v>
      </c>
      <c r="T230" s="30">
        <f t="shared" ca="1" si="34"/>
        <v>1.0000000000000007</v>
      </c>
    </row>
    <row r="231" spans="14:20" x14ac:dyDescent="0.2">
      <c r="N231" s="2">
        <f t="shared" ca="1" si="32"/>
        <v>1.0000000000000007</v>
      </c>
      <c r="O231" s="2">
        <f t="shared" ca="1" si="28"/>
        <v>0.99488892656423644</v>
      </c>
      <c r="P231" s="2">
        <f t="shared" ca="1" si="29"/>
        <v>1</v>
      </c>
      <c r="Q231" s="30">
        <f t="shared" ca="1" si="30"/>
        <v>0.99488892656423644</v>
      </c>
      <c r="R231" s="30">
        <f t="shared" ca="1" si="31"/>
        <v>1</v>
      </c>
      <c r="S231">
        <f t="shared" si="33"/>
        <v>1</v>
      </c>
      <c r="T231" s="30">
        <f t="shared" ca="1" si="34"/>
        <v>1.0000000000000007</v>
      </c>
    </row>
    <row r="232" spans="14:20" x14ac:dyDescent="0.2">
      <c r="N232" s="2">
        <f t="shared" ca="1" si="32"/>
        <v>1.0000000000000007</v>
      </c>
      <c r="O232" s="2">
        <f t="shared" ca="1" si="28"/>
        <v>0.99488892656423644</v>
      </c>
      <c r="P232" s="2">
        <f t="shared" ca="1" si="29"/>
        <v>1</v>
      </c>
      <c r="Q232" s="30">
        <f t="shared" ca="1" si="30"/>
        <v>0.96968757619475765</v>
      </c>
      <c r="R232" s="30">
        <f t="shared" ca="1" si="31"/>
        <v>1</v>
      </c>
      <c r="S232">
        <f t="shared" si="33"/>
        <v>1</v>
      </c>
      <c r="T232" s="30">
        <f t="shared" ca="1" si="34"/>
        <v>1.000000000000004</v>
      </c>
    </row>
    <row r="233" spans="14:20" x14ac:dyDescent="0.2">
      <c r="N233" s="2">
        <f t="shared" ca="1" si="32"/>
        <v>1.0000000000000007</v>
      </c>
      <c r="O233" s="2">
        <f t="shared" ca="1" si="28"/>
        <v>0.99488892656423644</v>
      </c>
      <c r="P233" s="2">
        <f t="shared" ca="1" si="29"/>
        <v>1</v>
      </c>
      <c r="Q233" s="30">
        <f t="shared" ca="1" si="30"/>
        <v>0.96968757619475765</v>
      </c>
      <c r="R233" s="30">
        <f t="shared" ca="1" si="31"/>
        <v>1</v>
      </c>
      <c r="S233">
        <f t="shared" si="33"/>
        <v>2</v>
      </c>
      <c r="T233" s="30">
        <f t="shared" ca="1" si="34"/>
        <v>1.000000000000004</v>
      </c>
    </row>
    <row r="234" spans="14:20" x14ac:dyDescent="0.2">
      <c r="N234" s="2">
        <f t="shared" ca="1" si="32"/>
        <v>1.0000000000000007</v>
      </c>
      <c r="O234" s="2">
        <f t="shared" ca="1" si="28"/>
        <v>0.99488892656423644</v>
      </c>
      <c r="P234" s="2">
        <f t="shared" ca="1" si="29"/>
        <v>1</v>
      </c>
      <c r="Q234" s="30">
        <f t="shared" ca="1" si="30"/>
        <v>0.99488892656423644</v>
      </c>
      <c r="R234" s="30">
        <f t="shared" ca="1" si="31"/>
        <v>1</v>
      </c>
      <c r="S234">
        <f t="shared" si="33"/>
        <v>2</v>
      </c>
      <c r="T234" s="30">
        <f t="shared" ca="1" si="34"/>
        <v>1.0000000000000007</v>
      </c>
    </row>
    <row r="235" spans="14:20" x14ac:dyDescent="0.2">
      <c r="N235" s="2">
        <f t="shared" ca="1" si="32"/>
        <v>1.0000000000000007</v>
      </c>
      <c r="O235" s="2">
        <f t="shared" ca="1" si="28"/>
        <v>0.99488892656423644</v>
      </c>
      <c r="P235" s="2">
        <f t="shared" ca="1" si="29"/>
        <v>1</v>
      </c>
      <c r="Q235" s="30">
        <f t="shared" ca="1" si="30"/>
        <v>0.99488892656423644</v>
      </c>
      <c r="R235" s="30">
        <f t="shared" ca="1" si="31"/>
        <v>1</v>
      </c>
      <c r="S235">
        <f t="shared" si="33"/>
        <v>1</v>
      </c>
      <c r="T235" s="30">
        <f t="shared" ca="1" si="34"/>
        <v>1.0000000000000007</v>
      </c>
    </row>
    <row r="236" spans="14:20" x14ac:dyDescent="0.2">
      <c r="N236" s="2">
        <f t="shared" ca="1" si="32"/>
        <v>1.0000000000000007</v>
      </c>
      <c r="O236" s="2">
        <f t="shared" ca="1" si="28"/>
        <v>0.99488892656423644</v>
      </c>
      <c r="P236" s="2">
        <f t="shared" ca="1" si="29"/>
        <v>1</v>
      </c>
      <c r="Q236" s="30">
        <f t="shared" ca="1" si="30"/>
        <v>0.96968757619475765</v>
      </c>
      <c r="R236" s="30">
        <f t="shared" ca="1" si="31"/>
        <v>1</v>
      </c>
      <c r="S236">
        <f t="shared" si="33"/>
        <v>1</v>
      </c>
      <c r="T236" s="30">
        <f t="shared" ca="1" si="34"/>
        <v>1.000000000000004</v>
      </c>
    </row>
    <row r="237" spans="14:20" x14ac:dyDescent="0.2">
      <c r="N237" s="2">
        <f t="shared" ca="1" si="32"/>
        <v>1.0000000000000007</v>
      </c>
      <c r="O237" s="2">
        <f t="shared" ca="1" si="28"/>
        <v>0.99488892656423644</v>
      </c>
      <c r="P237" s="2">
        <f t="shared" ca="1" si="29"/>
        <v>1</v>
      </c>
      <c r="Q237" s="30">
        <f t="shared" ca="1" si="30"/>
        <v>0.96968757619475765</v>
      </c>
      <c r="R237" s="30">
        <f t="shared" ca="1" si="31"/>
        <v>1</v>
      </c>
      <c r="S237">
        <f t="shared" si="33"/>
        <v>2</v>
      </c>
      <c r="T237" s="30">
        <f t="shared" ca="1" si="34"/>
        <v>1.000000000000004</v>
      </c>
    </row>
    <row r="238" spans="14:20" x14ac:dyDescent="0.2">
      <c r="N238" s="2">
        <f t="shared" ca="1" si="32"/>
        <v>1.0000000000000007</v>
      </c>
      <c r="O238" s="2">
        <f t="shared" ca="1" si="28"/>
        <v>0.99488892656423644</v>
      </c>
      <c r="P238" s="2">
        <f t="shared" ca="1" si="29"/>
        <v>1</v>
      </c>
      <c r="Q238" s="30">
        <f t="shared" ca="1" si="30"/>
        <v>0.99488892656423644</v>
      </c>
      <c r="R238" s="30">
        <f t="shared" ca="1" si="31"/>
        <v>1</v>
      </c>
      <c r="S238">
        <f t="shared" si="33"/>
        <v>2</v>
      </c>
      <c r="T238" s="30">
        <f t="shared" ca="1" si="34"/>
        <v>1.0000000000000007</v>
      </c>
    </row>
    <row r="239" spans="14:20" x14ac:dyDescent="0.2">
      <c r="N239" s="2">
        <f t="shared" ca="1" si="32"/>
        <v>1.0000000000000007</v>
      </c>
      <c r="O239" s="2">
        <f t="shared" ca="1" si="28"/>
        <v>0.99488892656423644</v>
      </c>
      <c r="P239" s="2">
        <f t="shared" ca="1" si="29"/>
        <v>1</v>
      </c>
      <c r="Q239" s="30">
        <f t="shared" ca="1" si="30"/>
        <v>0.99488892656423644</v>
      </c>
      <c r="R239" s="30">
        <f t="shared" ca="1" si="31"/>
        <v>1</v>
      </c>
      <c r="S239">
        <f t="shared" si="33"/>
        <v>1</v>
      </c>
      <c r="T239" s="30">
        <f t="shared" ca="1" si="34"/>
        <v>1.0000000000000007</v>
      </c>
    </row>
    <row r="240" spans="14:20" x14ac:dyDescent="0.2">
      <c r="N240" s="2">
        <f t="shared" ca="1" si="32"/>
        <v>1.0000000000000007</v>
      </c>
      <c r="O240" s="2">
        <f t="shared" ca="1" si="28"/>
        <v>0.99488892656423644</v>
      </c>
      <c r="P240" s="2">
        <f t="shared" ca="1" si="29"/>
        <v>1</v>
      </c>
      <c r="Q240" s="30">
        <f t="shared" ca="1" si="30"/>
        <v>0.96968757619475765</v>
      </c>
      <c r="R240" s="30">
        <f t="shared" ca="1" si="31"/>
        <v>1</v>
      </c>
      <c r="S240">
        <f t="shared" si="33"/>
        <v>1</v>
      </c>
      <c r="T240" s="30">
        <f t="shared" ca="1" si="34"/>
        <v>1.000000000000004</v>
      </c>
    </row>
    <row r="241" spans="14:20" x14ac:dyDescent="0.2">
      <c r="N241" s="2">
        <f t="shared" ca="1" si="32"/>
        <v>1.0000000000000007</v>
      </c>
      <c r="O241" s="2">
        <f t="shared" ca="1" si="28"/>
        <v>0.99488892656423644</v>
      </c>
      <c r="P241" s="2">
        <f t="shared" ca="1" si="29"/>
        <v>1</v>
      </c>
      <c r="Q241" s="30">
        <f t="shared" ca="1" si="30"/>
        <v>0.96968757619475765</v>
      </c>
      <c r="R241" s="30">
        <f t="shared" ca="1" si="31"/>
        <v>1</v>
      </c>
      <c r="S241">
        <f t="shared" si="33"/>
        <v>2</v>
      </c>
      <c r="T241" s="30">
        <f t="shared" ca="1" si="34"/>
        <v>1.000000000000004</v>
      </c>
    </row>
    <row r="242" spans="14:20" x14ac:dyDescent="0.2">
      <c r="N242" s="2">
        <f t="shared" ca="1" si="32"/>
        <v>1.0000000000000007</v>
      </c>
      <c r="O242" s="2">
        <f t="shared" ca="1" si="28"/>
        <v>0.99488892656423644</v>
      </c>
      <c r="P242" s="2">
        <f t="shared" ca="1" si="29"/>
        <v>1</v>
      </c>
      <c r="Q242" s="30">
        <f t="shared" ca="1" si="30"/>
        <v>0.99488892656423644</v>
      </c>
      <c r="R242" s="30">
        <f t="shared" ca="1" si="31"/>
        <v>1</v>
      </c>
      <c r="S242">
        <f t="shared" si="33"/>
        <v>2</v>
      </c>
      <c r="T242" s="30">
        <f t="shared" ca="1" si="34"/>
        <v>1.0000000000000007</v>
      </c>
    </row>
    <row r="243" spans="14:20" x14ac:dyDescent="0.2">
      <c r="N243" s="2">
        <f t="shared" ca="1" si="32"/>
        <v>1.0000000000000007</v>
      </c>
      <c r="O243" s="2">
        <f t="shared" ca="1" si="28"/>
        <v>0.99488892656423644</v>
      </c>
      <c r="P243" s="2">
        <f t="shared" ca="1" si="29"/>
        <v>1</v>
      </c>
      <c r="Q243" s="30">
        <f t="shared" ca="1" si="30"/>
        <v>0.99488892656423644</v>
      </c>
      <c r="R243" s="30">
        <f t="shared" ca="1" si="31"/>
        <v>1</v>
      </c>
      <c r="S243">
        <f t="shared" si="33"/>
        <v>1</v>
      </c>
      <c r="T243" s="30">
        <f t="shared" ca="1" si="34"/>
        <v>1.0000000000000007</v>
      </c>
    </row>
    <row r="244" spans="14:20" x14ac:dyDescent="0.2">
      <c r="N244" s="2">
        <f t="shared" ca="1" si="32"/>
        <v>1.0000000000000007</v>
      </c>
      <c r="O244" s="2">
        <f t="shared" ca="1" si="28"/>
        <v>0.99488892656423644</v>
      </c>
      <c r="P244" s="2">
        <f t="shared" ca="1" si="29"/>
        <v>1</v>
      </c>
      <c r="Q244" s="30">
        <f t="shared" ca="1" si="30"/>
        <v>0.96968757619475765</v>
      </c>
      <c r="R244" s="30">
        <f t="shared" ca="1" si="31"/>
        <v>1</v>
      </c>
      <c r="S244">
        <f t="shared" si="33"/>
        <v>1</v>
      </c>
      <c r="T244" s="30">
        <f t="shared" ca="1" si="34"/>
        <v>1.000000000000004</v>
      </c>
    </row>
    <row r="245" spans="14:20" x14ac:dyDescent="0.2">
      <c r="N245" s="2">
        <f t="shared" ca="1" si="32"/>
        <v>1.0000000000000007</v>
      </c>
      <c r="O245" s="2">
        <f t="shared" ca="1" si="28"/>
        <v>0.99488892656423644</v>
      </c>
      <c r="P245" s="2">
        <f t="shared" ca="1" si="29"/>
        <v>1</v>
      </c>
      <c r="Q245" s="30">
        <f t="shared" ca="1" si="30"/>
        <v>0.96968757619475765</v>
      </c>
      <c r="R245" s="30">
        <f t="shared" ca="1" si="31"/>
        <v>1</v>
      </c>
      <c r="S245">
        <f t="shared" si="33"/>
        <v>2</v>
      </c>
      <c r="T245" s="30">
        <f t="shared" ca="1" si="34"/>
        <v>1.000000000000004</v>
      </c>
    </row>
    <row r="246" spans="14:20" x14ac:dyDescent="0.2">
      <c r="N246" s="2">
        <f t="shared" ca="1" si="32"/>
        <v>1.0000000000000007</v>
      </c>
      <c r="O246" s="2">
        <f t="shared" ca="1" si="28"/>
        <v>0.99488892656423644</v>
      </c>
      <c r="P246" s="2">
        <f t="shared" ca="1" si="29"/>
        <v>1</v>
      </c>
      <c r="Q246" s="30">
        <f t="shared" ca="1" si="30"/>
        <v>0.99488892656423644</v>
      </c>
      <c r="R246" s="30">
        <f t="shared" ca="1" si="31"/>
        <v>1</v>
      </c>
      <c r="S246">
        <f t="shared" si="33"/>
        <v>2</v>
      </c>
      <c r="T246" s="30">
        <f t="shared" ca="1" si="34"/>
        <v>1.0000000000000007</v>
      </c>
    </row>
    <row r="247" spans="14:20" x14ac:dyDescent="0.2">
      <c r="N247" s="2">
        <f t="shared" ca="1" si="32"/>
        <v>1.0000000000000007</v>
      </c>
      <c r="O247" s="2">
        <f t="shared" ca="1" si="28"/>
        <v>0.99488892656423644</v>
      </c>
      <c r="P247" s="2">
        <f t="shared" ca="1" si="29"/>
        <v>1</v>
      </c>
      <c r="Q247" s="30">
        <f t="shared" ca="1" si="30"/>
        <v>0.99488892656423644</v>
      </c>
      <c r="R247" s="30">
        <f t="shared" ca="1" si="31"/>
        <v>1</v>
      </c>
      <c r="S247">
        <f t="shared" si="33"/>
        <v>1</v>
      </c>
      <c r="T247" s="30">
        <f t="shared" ca="1" si="34"/>
        <v>1.0000000000000007</v>
      </c>
    </row>
    <row r="248" spans="14:20" x14ac:dyDescent="0.2">
      <c r="N248" s="2">
        <f t="shared" ca="1" si="32"/>
        <v>1.0000000000000007</v>
      </c>
      <c r="O248" s="2">
        <f t="shared" ca="1" si="28"/>
        <v>0.99488892656423644</v>
      </c>
      <c r="P248" s="2">
        <f t="shared" ca="1" si="29"/>
        <v>1</v>
      </c>
      <c r="Q248" s="30">
        <f t="shared" ca="1" si="30"/>
        <v>0.96968757619475765</v>
      </c>
      <c r="R248" s="30">
        <f t="shared" ca="1" si="31"/>
        <v>1</v>
      </c>
      <c r="S248">
        <f t="shared" si="33"/>
        <v>1</v>
      </c>
      <c r="T248" s="30">
        <f t="shared" ca="1" si="34"/>
        <v>1.000000000000004</v>
      </c>
    </row>
    <row r="249" spans="14:20" x14ac:dyDescent="0.2">
      <c r="N249" s="2">
        <f t="shared" ca="1" si="32"/>
        <v>1.0000000000000007</v>
      </c>
      <c r="O249" s="2">
        <f t="shared" ca="1" si="28"/>
        <v>0.99488892656423644</v>
      </c>
      <c r="P249" s="2">
        <f t="shared" ca="1" si="29"/>
        <v>1</v>
      </c>
      <c r="Q249" s="30">
        <f t="shared" ca="1" si="30"/>
        <v>0.96968757619475765</v>
      </c>
      <c r="R249" s="30">
        <f t="shared" ca="1" si="31"/>
        <v>1</v>
      </c>
      <c r="S249">
        <f t="shared" si="33"/>
        <v>2</v>
      </c>
      <c r="T249" s="30">
        <f t="shared" ca="1" si="34"/>
        <v>1.000000000000004</v>
      </c>
    </row>
    <row r="250" spans="14:20" x14ac:dyDescent="0.2">
      <c r="N250" s="2">
        <f t="shared" ca="1" si="32"/>
        <v>1.0000000000000007</v>
      </c>
      <c r="O250" s="2">
        <f t="shared" ca="1" si="28"/>
        <v>0.99488892656423644</v>
      </c>
      <c r="P250" s="2">
        <f t="shared" ca="1" si="29"/>
        <v>1</v>
      </c>
      <c r="Q250" s="30">
        <f t="shared" ca="1" si="30"/>
        <v>0.99488892656423644</v>
      </c>
      <c r="R250" s="30">
        <f t="shared" ca="1" si="31"/>
        <v>1</v>
      </c>
      <c r="S250">
        <f t="shared" si="33"/>
        <v>2</v>
      </c>
      <c r="T250" s="30">
        <f t="shared" ca="1" si="34"/>
        <v>1.0000000000000007</v>
      </c>
    </row>
    <row r="251" spans="14:20" x14ac:dyDescent="0.2">
      <c r="N251" s="2">
        <f t="shared" ca="1" si="32"/>
        <v>1.0000000000000007</v>
      </c>
      <c r="O251" s="2">
        <f t="shared" ca="1" si="28"/>
        <v>0.99488892656423644</v>
      </c>
      <c r="P251" s="2">
        <f t="shared" ca="1" si="29"/>
        <v>1</v>
      </c>
      <c r="Q251" s="30">
        <f t="shared" ca="1" si="30"/>
        <v>0.99488892656423644</v>
      </c>
      <c r="R251" s="30">
        <f t="shared" ca="1" si="31"/>
        <v>1</v>
      </c>
      <c r="S251">
        <f t="shared" si="33"/>
        <v>1</v>
      </c>
      <c r="T251" s="30">
        <f t="shared" ca="1" si="34"/>
        <v>1.0000000000000007</v>
      </c>
    </row>
    <row r="252" spans="14:20" x14ac:dyDescent="0.2">
      <c r="N252" s="2">
        <f t="shared" ca="1" si="32"/>
        <v>1.0000000000000007</v>
      </c>
      <c r="O252" s="2">
        <f t="shared" ca="1" si="28"/>
        <v>0.99488892656423644</v>
      </c>
      <c r="P252" s="2">
        <f t="shared" ca="1" si="29"/>
        <v>1</v>
      </c>
      <c r="Q252" s="30">
        <f t="shared" ca="1" si="30"/>
        <v>0.96968757619475765</v>
      </c>
      <c r="R252" s="30">
        <f t="shared" ca="1" si="31"/>
        <v>1</v>
      </c>
      <c r="S252">
        <f t="shared" si="33"/>
        <v>1</v>
      </c>
      <c r="T252" s="30">
        <f t="shared" ca="1" si="34"/>
        <v>1.000000000000004</v>
      </c>
    </row>
    <row r="253" spans="14:20" x14ac:dyDescent="0.2">
      <c r="N253" s="2">
        <f t="shared" ca="1" si="32"/>
        <v>1.0000000000000007</v>
      </c>
      <c r="O253" s="2">
        <f t="shared" ca="1" si="28"/>
        <v>0.99488892656423644</v>
      </c>
      <c r="P253" s="2">
        <f t="shared" ca="1" si="29"/>
        <v>1</v>
      </c>
      <c r="Q253" s="30">
        <f t="shared" ca="1" si="30"/>
        <v>0.96968757619475765</v>
      </c>
      <c r="R253" s="30">
        <f t="shared" ca="1" si="31"/>
        <v>1</v>
      </c>
      <c r="S253">
        <f t="shared" si="33"/>
        <v>2</v>
      </c>
      <c r="T253" s="30">
        <f t="shared" ca="1" si="34"/>
        <v>1.000000000000004</v>
      </c>
    </row>
    <row r="254" spans="14:20" x14ac:dyDescent="0.2">
      <c r="N254" s="2">
        <f t="shared" ca="1" si="32"/>
        <v>1.0000000000000007</v>
      </c>
      <c r="O254" s="2">
        <f t="shared" ca="1" si="28"/>
        <v>0.99488892656423644</v>
      </c>
      <c r="P254" s="2">
        <f t="shared" ca="1" si="29"/>
        <v>1</v>
      </c>
      <c r="Q254" s="30">
        <f t="shared" ca="1" si="30"/>
        <v>0.99488892656423644</v>
      </c>
      <c r="R254" s="30">
        <f t="shared" ca="1" si="31"/>
        <v>1</v>
      </c>
      <c r="S254">
        <f t="shared" si="33"/>
        <v>2</v>
      </c>
      <c r="T254" s="30">
        <f t="shared" ca="1" si="34"/>
        <v>1.0000000000000007</v>
      </c>
    </row>
    <row r="255" spans="14:20" x14ac:dyDescent="0.2">
      <c r="N255" s="2">
        <f t="shared" ca="1" si="32"/>
        <v>1.0000000000000007</v>
      </c>
      <c r="O255" s="2">
        <f t="shared" ca="1" si="28"/>
        <v>0.99488892656423644</v>
      </c>
      <c r="P255" s="2">
        <f t="shared" ca="1" si="29"/>
        <v>1</v>
      </c>
      <c r="Q255" s="30">
        <f t="shared" ca="1" si="30"/>
        <v>0.99488892656423644</v>
      </c>
      <c r="R255" s="30">
        <f t="shared" ca="1" si="31"/>
        <v>1</v>
      </c>
      <c r="S255">
        <f t="shared" si="33"/>
        <v>1</v>
      </c>
      <c r="T255" s="30">
        <f t="shared" ca="1" si="34"/>
        <v>1.0000000000000007</v>
      </c>
    </row>
    <row r="256" spans="14:20" x14ac:dyDescent="0.2">
      <c r="N256" s="2">
        <f t="shared" ca="1" si="32"/>
        <v>1.0000000000000007</v>
      </c>
      <c r="O256" s="2">
        <f t="shared" ca="1" si="28"/>
        <v>0.99488892656423644</v>
      </c>
      <c r="P256" s="2">
        <f t="shared" ca="1" si="29"/>
        <v>1</v>
      </c>
      <c r="Q256" s="30">
        <f t="shared" ca="1" si="30"/>
        <v>0.96968757619475765</v>
      </c>
      <c r="R256" s="30">
        <f t="shared" ca="1" si="31"/>
        <v>1</v>
      </c>
      <c r="S256">
        <f t="shared" si="33"/>
        <v>1</v>
      </c>
      <c r="T256" s="30">
        <f t="shared" ca="1" si="34"/>
        <v>1.000000000000004</v>
      </c>
    </row>
    <row r="257" spans="14:20" x14ac:dyDescent="0.2">
      <c r="N257" s="2">
        <f t="shared" ca="1" si="32"/>
        <v>1.0000000000000007</v>
      </c>
      <c r="O257" s="2">
        <f t="shared" ca="1" si="28"/>
        <v>0.99488892656423644</v>
      </c>
      <c r="P257" s="2">
        <f t="shared" ca="1" si="29"/>
        <v>1</v>
      </c>
      <c r="Q257" s="30">
        <f t="shared" ca="1" si="30"/>
        <v>0.96968757619475765</v>
      </c>
      <c r="R257" s="30">
        <f t="shared" ca="1" si="31"/>
        <v>1</v>
      </c>
      <c r="S257">
        <f t="shared" si="33"/>
        <v>2</v>
      </c>
      <c r="T257" s="30">
        <f t="shared" ca="1" si="34"/>
        <v>1.000000000000004</v>
      </c>
    </row>
    <row r="258" spans="14:20" x14ac:dyDescent="0.2">
      <c r="N258" s="2">
        <f t="shared" ca="1" si="32"/>
        <v>1.0000000000000007</v>
      </c>
      <c r="O258" s="2">
        <f t="shared" ref="O258:O321" ca="1" si="35">VLOOKUP(N258-Bincr/2,Bdata,1,1)</f>
        <v>0.99488892656423644</v>
      </c>
      <c r="P258" s="2">
        <f t="shared" ref="P258:P321" ca="1" si="36">INDEX(Bdata,MATCH(O258,INDEX(Bdata,0,1),0)+1,1)</f>
        <v>1</v>
      </c>
      <c r="Q258" s="30">
        <f t="shared" ref="Q258:Q321" ca="1" si="37">VLOOKUP(O258,Bdata,$S259,0)</f>
        <v>0.99488892656423644</v>
      </c>
      <c r="R258" s="30">
        <f t="shared" ref="R258:R321" ca="1" si="38">VLOOKUP(P258,Bdata,$S259,0)</f>
        <v>1</v>
      </c>
      <c r="S258">
        <f t="shared" si="33"/>
        <v>2</v>
      </c>
      <c r="T258" s="30">
        <f t="shared" ca="1" si="34"/>
        <v>1.0000000000000007</v>
      </c>
    </row>
    <row r="259" spans="14:20" x14ac:dyDescent="0.2">
      <c r="N259" s="2">
        <f t="shared" ref="N259:N322" ca="1" si="39">IF(ROW()&gt;Brmax+1,N258,IF(S259=S258,N258,N258+Bincr))</f>
        <v>1.0000000000000007</v>
      </c>
      <c r="O259" s="2">
        <f t="shared" ca="1" si="35"/>
        <v>0.99488892656423644</v>
      </c>
      <c r="P259" s="2">
        <f t="shared" ca="1" si="36"/>
        <v>1</v>
      </c>
      <c r="Q259" s="30">
        <f t="shared" ca="1" si="37"/>
        <v>0.99488892656423644</v>
      </c>
      <c r="R259" s="30">
        <f t="shared" ca="1" si="38"/>
        <v>1</v>
      </c>
      <c r="S259">
        <f t="shared" ref="S259:S322" si="40">IF(MOD(ROW()-1,4)&gt;1,1,2)</f>
        <v>1</v>
      </c>
      <c r="T259" s="30">
        <f t="shared" ca="1" si="34"/>
        <v>1.0000000000000007</v>
      </c>
    </row>
    <row r="260" spans="14:20" x14ac:dyDescent="0.2">
      <c r="N260" s="2">
        <f t="shared" ca="1" si="39"/>
        <v>1.0000000000000007</v>
      </c>
      <c r="O260" s="2">
        <f t="shared" ca="1" si="35"/>
        <v>0.99488892656423644</v>
      </c>
      <c r="P260" s="2">
        <f t="shared" ca="1" si="36"/>
        <v>1</v>
      </c>
      <c r="Q260" s="30">
        <f t="shared" ca="1" si="37"/>
        <v>0.96968757619475765</v>
      </c>
      <c r="R260" s="30">
        <f t="shared" ca="1" si="38"/>
        <v>1</v>
      </c>
      <c r="S260">
        <f t="shared" si="40"/>
        <v>1</v>
      </c>
      <c r="T260" s="30">
        <f t="shared" ref="T260:T323" ca="1" si="41">IF(N260="","",IF(ISERROR((R260-Q260)/(P260-O260)*(N260-O260)+Q260),#N/A,(R260-Q260)/(P260-O260)*(N260-O260)+Q260))</f>
        <v>1.000000000000004</v>
      </c>
    </row>
    <row r="261" spans="14:20" x14ac:dyDescent="0.2">
      <c r="N261" s="2">
        <f t="shared" ca="1" si="39"/>
        <v>1.0000000000000007</v>
      </c>
      <c r="O261" s="2">
        <f t="shared" ca="1" si="35"/>
        <v>0.99488892656423644</v>
      </c>
      <c r="P261" s="2">
        <f t="shared" ca="1" si="36"/>
        <v>1</v>
      </c>
      <c r="Q261" s="30">
        <f t="shared" ca="1" si="37"/>
        <v>0.96968757619475765</v>
      </c>
      <c r="R261" s="30">
        <f t="shared" ca="1" si="38"/>
        <v>1</v>
      </c>
      <c r="S261">
        <f t="shared" si="40"/>
        <v>2</v>
      </c>
      <c r="T261" s="30">
        <f t="shared" ca="1" si="41"/>
        <v>1.000000000000004</v>
      </c>
    </row>
    <row r="262" spans="14:20" x14ac:dyDescent="0.2">
      <c r="N262" s="2">
        <f t="shared" ca="1" si="39"/>
        <v>1.0000000000000007</v>
      </c>
      <c r="O262" s="2">
        <f t="shared" ca="1" si="35"/>
        <v>0.99488892656423644</v>
      </c>
      <c r="P262" s="2">
        <f t="shared" ca="1" si="36"/>
        <v>1</v>
      </c>
      <c r="Q262" s="30">
        <f t="shared" ca="1" si="37"/>
        <v>0.99488892656423644</v>
      </c>
      <c r="R262" s="30">
        <f t="shared" ca="1" si="38"/>
        <v>1</v>
      </c>
      <c r="S262">
        <f t="shared" si="40"/>
        <v>2</v>
      </c>
      <c r="T262" s="30">
        <f t="shared" ca="1" si="41"/>
        <v>1.0000000000000007</v>
      </c>
    </row>
    <row r="263" spans="14:20" x14ac:dyDescent="0.2">
      <c r="N263" s="2">
        <f t="shared" ca="1" si="39"/>
        <v>1.0000000000000007</v>
      </c>
      <c r="O263" s="2">
        <f t="shared" ca="1" si="35"/>
        <v>0.99488892656423644</v>
      </c>
      <c r="P263" s="2">
        <f t="shared" ca="1" si="36"/>
        <v>1</v>
      </c>
      <c r="Q263" s="30">
        <f t="shared" ca="1" si="37"/>
        <v>0.99488892656423644</v>
      </c>
      <c r="R263" s="30">
        <f t="shared" ca="1" si="38"/>
        <v>1</v>
      </c>
      <c r="S263">
        <f t="shared" si="40"/>
        <v>1</v>
      </c>
      <c r="T263" s="30">
        <f t="shared" ca="1" si="41"/>
        <v>1.0000000000000007</v>
      </c>
    </row>
    <row r="264" spans="14:20" x14ac:dyDescent="0.2">
      <c r="N264" s="2">
        <f t="shared" ca="1" si="39"/>
        <v>1.0000000000000007</v>
      </c>
      <c r="O264" s="2">
        <f t="shared" ca="1" si="35"/>
        <v>0.99488892656423644</v>
      </c>
      <c r="P264" s="2">
        <f t="shared" ca="1" si="36"/>
        <v>1</v>
      </c>
      <c r="Q264" s="30">
        <f t="shared" ca="1" si="37"/>
        <v>0.96968757619475765</v>
      </c>
      <c r="R264" s="30">
        <f t="shared" ca="1" si="38"/>
        <v>1</v>
      </c>
      <c r="S264">
        <f t="shared" si="40"/>
        <v>1</v>
      </c>
      <c r="T264" s="30">
        <f t="shared" ca="1" si="41"/>
        <v>1.000000000000004</v>
      </c>
    </row>
    <row r="265" spans="14:20" x14ac:dyDescent="0.2">
      <c r="N265" s="2">
        <f t="shared" ca="1" si="39"/>
        <v>1.0000000000000007</v>
      </c>
      <c r="O265" s="2">
        <f t="shared" ca="1" si="35"/>
        <v>0.99488892656423644</v>
      </c>
      <c r="P265" s="2">
        <f t="shared" ca="1" si="36"/>
        <v>1</v>
      </c>
      <c r="Q265" s="30">
        <f t="shared" ca="1" si="37"/>
        <v>0.96968757619475765</v>
      </c>
      <c r="R265" s="30">
        <f t="shared" ca="1" si="38"/>
        <v>1</v>
      </c>
      <c r="S265">
        <f t="shared" si="40"/>
        <v>2</v>
      </c>
      <c r="T265" s="30">
        <f t="shared" ca="1" si="41"/>
        <v>1.000000000000004</v>
      </c>
    </row>
    <row r="266" spans="14:20" x14ac:dyDescent="0.2">
      <c r="N266" s="2">
        <f t="shared" ca="1" si="39"/>
        <v>1.0000000000000007</v>
      </c>
      <c r="O266" s="2">
        <f t="shared" ca="1" si="35"/>
        <v>0.99488892656423644</v>
      </c>
      <c r="P266" s="2">
        <f t="shared" ca="1" si="36"/>
        <v>1</v>
      </c>
      <c r="Q266" s="30">
        <f t="shared" ca="1" si="37"/>
        <v>0.99488892656423644</v>
      </c>
      <c r="R266" s="30">
        <f t="shared" ca="1" si="38"/>
        <v>1</v>
      </c>
      <c r="S266">
        <f t="shared" si="40"/>
        <v>2</v>
      </c>
      <c r="T266" s="30">
        <f t="shared" ca="1" si="41"/>
        <v>1.0000000000000007</v>
      </c>
    </row>
    <row r="267" spans="14:20" x14ac:dyDescent="0.2">
      <c r="N267" s="2">
        <f t="shared" ca="1" si="39"/>
        <v>1.0000000000000007</v>
      </c>
      <c r="O267" s="2">
        <f t="shared" ca="1" si="35"/>
        <v>0.99488892656423644</v>
      </c>
      <c r="P267" s="2">
        <f t="shared" ca="1" si="36"/>
        <v>1</v>
      </c>
      <c r="Q267" s="30">
        <f t="shared" ca="1" si="37"/>
        <v>0.99488892656423644</v>
      </c>
      <c r="R267" s="30">
        <f t="shared" ca="1" si="38"/>
        <v>1</v>
      </c>
      <c r="S267">
        <f t="shared" si="40"/>
        <v>1</v>
      </c>
      <c r="T267" s="30">
        <f t="shared" ca="1" si="41"/>
        <v>1.0000000000000007</v>
      </c>
    </row>
    <row r="268" spans="14:20" x14ac:dyDescent="0.2">
      <c r="N268" s="2">
        <f t="shared" ca="1" si="39"/>
        <v>1.0000000000000007</v>
      </c>
      <c r="O268" s="2">
        <f t="shared" ca="1" si="35"/>
        <v>0.99488892656423644</v>
      </c>
      <c r="P268" s="2">
        <f t="shared" ca="1" si="36"/>
        <v>1</v>
      </c>
      <c r="Q268" s="30">
        <f t="shared" ca="1" si="37"/>
        <v>0.96968757619475765</v>
      </c>
      <c r="R268" s="30">
        <f t="shared" ca="1" si="38"/>
        <v>1</v>
      </c>
      <c r="S268">
        <f t="shared" si="40"/>
        <v>1</v>
      </c>
      <c r="T268" s="30">
        <f t="shared" ca="1" si="41"/>
        <v>1.000000000000004</v>
      </c>
    </row>
    <row r="269" spans="14:20" x14ac:dyDescent="0.2">
      <c r="N269" s="2">
        <f t="shared" ca="1" si="39"/>
        <v>1.0000000000000007</v>
      </c>
      <c r="O269" s="2">
        <f t="shared" ca="1" si="35"/>
        <v>0.99488892656423644</v>
      </c>
      <c r="P269" s="2">
        <f t="shared" ca="1" si="36"/>
        <v>1</v>
      </c>
      <c r="Q269" s="30">
        <f t="shared" ca="1" si="37"/>
        <v>0.96968757619475765</v>
      </c>
      <c r="R269" s="30">
        <f t="shared" ca="1" si="38"/>
        <v>1</v>
      </c>
      <c r="S269">
        <f t="shared" si="40"/>
        <v>2</v>
      </c>
      <c r="T269" s="30">
        <f t="shared" ca="1" si="41"/>
        <v>1.000000000000004</v>
      </c>
    </row>
    <row r="270" spans="14:20" x14ac:dyDescent="0.2">
      <c r="N270" s="2">
        <f t="shared" ca="1" si="39"/>
        <v>1.0000000000000007</v>
      </c>
      <c r="O270" s="2">
        <f t="shared" ca="1" si="35"/>
        <v>0.99488892656423644</v>
      </c>
      <c r="P270" s="2">
        <f t="shared" ca="1" si="36"/>
        <v>1</v>
      </c>
      <c r="Q270" s="30">
        <f t="shared" ca="1" si="37"/>
        <v>0.99488892656423644</v>
      </c>
      <c r="R270" s="30">
        <f t="shared" ca="1" si="38"/>
        <v>1</v>
      </c>
      <c r="S270">
        <f t="shared" si="40"/>
        <v>2</v>
      </c>
      <c r="T270" s="30">
        <f t="shared" ca="1" si="41"/>
        <v>1.0000000000000007</v>
      </c>
    </row>
    <row r="271" spans="14:20" x14ac:dyDescent="0.2">
      <c r="N271" s="2">
        <f t="shared" ca="1" si="39"/>
        <v>1.0000000000000007</v>
      </c>
      <c r="O271" s="2">
        <f t="shared" ca="1" si="35"/>
        <v>0.99488892656423644</v>
      </c>
      <c r="P271" s="2">
        <f t="shared" ca="1" si="36"/>
        <v>1</v>
      </c>
      <c r="Q271" s="30">
        <f t="shared" ca="1" si="37"/>
        <v>0.99488892656423644</v>
      </c>
      <c r="R271" s="30">
        <f t="shared" ca="1" si="38"/>
        <v>1</v>
      </c>
      <c r="S271">
        <f t="shared" si="40"/>
        <v>1</v>
      </c>
      <c r="T271" s="30">
        <f t="shared" ca="1" si="41"/>
        <v>1.0000000000000007</v>
      </c>
    </row>
    <row r="272" spans="14:20" x14ac:dyDescent="0.2">
      <c r="N272" s="2">
        <f t="shared" ca="1" si="39"/>
        <v>1.0000000000000007</v>
      </c>
      <c r="O272" s="2">
        <f t="shared" ca="1" si="35"/>
        <v>0.99488892656423644</v>
      </c>
      <c r="P272" s="2">
        <f t="shared" ca="1" si="36"/>
        <v>1</v>
      </c>
      <c r="Q272" s="30">
        <f t="shared" ca="1" si="37"/>
        <v>0.96968757619475765</v>
      </c>
      <c r="R272" s="30">
        <f t="shared" ca="1" si="38"/>
        <v>1</v>
      </c>
      <c r="S272">
        <f t="shared" si="40"/>
        <v>1</v>
      </c>
      <c r="T272" s="30">
        <f t="shared" ca="1" si="41"/>
        <v>1.000000000000004</v>
      </c>
    </row>
    <row r="273" spans="14:20" x14ac:dyDescent="0.2">
      <c r="N273" s="2">
        <f t="shared" ca="1" si="39"/>
        <v>1.0000000000000007</v>
      </c>
      <c r="O273" s="2">
        <f t="shared" ca="1" si="35"/>
        <v>0.99488892656423644</v>
      </c>
      <c r="P273" s="2">
        <f t="shared" ca="1" si="36"/>
        <v>1</v>
      </c>
      <c r="Q273" s="30">
        <f t="shared" ca="1" si="37"/>
        <v>0.96968757619475765</v>
      </c>
      <c r="R273" s="30">
        <f t="shared" ca="1" si="38"/>
        <v>1</v>
      </c>
      <c r="S273">
        <f t="shared" si="40"/>
        <v>2</v>
      </c>
      <c r="T273" s="30">
        <f t="shared" ca="1" si="41"/>
        <v>1.000000000000004</v>
      </c>
    </row>
    <row r="274" spans="14:20" x14ac:dyDescent="0.2">
      <c r="N274" s="2">
        <f t="shared" ca="1" si="39"/>
        <v>1.0000000000000007</v>
      </c>
      <c r="O274" s="2">
        <f t="shared" ca="1" si="35"/>
        <v>0.99488892656423644</v>
      </c>
      <c r="P274" s="2">
        <f t="shared" ca="1" si="36"/>
        <v>1</v>
      </c>
      <c r="Q274" s="30">
        <f t="shared" ca="1" si="37"/>
        <v>0.99488892656423644</v>
      </c>
      <c r="R274" s="30">
        <f t="shared" ca="1" si="38"/>
        <v>1</v>
      </c>
      <c r="S274">
        <f t="shared" si="40"/>
        <v>2</v>
      </c>
      <c r="T274" s="30">
        <f t="shared" ca="1" si="41"/>
        <v>1.0000000000000007</v>
      </c>
    </row>
    <row r="275" spans="14:20" x14ac:dyDescent="0.2">
      <c r="N275" s="2">
        <f t="shared" ca="1" si="39"/>
        <v>1.0000000000000007</v>
      </c>
      <c r="O275" s="2">
        <f t="shared" ca="1" si="35"/>
        <v>0.99488892656423644</v>
      </c>
      <c r="P275" s="2">
        <f t="shared" ca="1" si="36"/>
        <v>1</v>
      </c>
      <c r="Q275" s="30">
        <f t="shared" ca="1" si="37"/>
        <v>0.99488892656423644</v>
      </c>
      <c r="R275" s="30">
        <f t="shared" ca="1" si="38"/>
        <v>1</v>
      </c>
      <c r="S275">
        <f t="shared" si="40"/>
        <v>1</v>
      </c>
      <c r="T275" s="30">
        <f t="shared" ca="1" si="41"/>
        <v>1.0000000000000007</v>
      </c>
    </row>
    <row r="276" spans="14:20" x14ac:dyDescent="0.2">
      <c r="N276" s="2">
        <f t="shared" ca="1" si="39"/>
        <v>1.0000000000000007</v>
      </c>
      <c r="O276" s="2">
        <f t="shared" ca="1" si="35"/>
        <v>0.99488892656423644</v>
      </c>
      <c r="P276" s="2">
        <f t="shared" ca="1" si="36"/>
        <v>1</v>
      </c>
      <c r="Q276" s="30">
        <f t="shared" ca="1" si="37"/>
        <v>0.96968757619475765</v>
      </c>
      <c r="R276" s="30">
        <f t="shared" ca="1" si="38"/>
        <v>1</v>
      </c>
      <c r="S276">
        <f t="shared" si="40"/>
        <v>1</v>
      </c>
      <c r="T276" s="30">
        <f t="shared" ca="1" si="41"/>
        <v>1.000000000000004</v>
      </c>
    </row>
    <row r="277" spans="14:20" x14ac:dyDescent="0.2">
      <c r="N277" s="2">
        <f t="shared" ca="1" si="39"/>
        <v>1.0000000000000007</v>
      </c>
      <c r="O277" s="2">
        <f t="shared" ca="1" si="35"/>
        <v>0.99488892656423644</v>
      </c>
      <c r="P277" s="2">
        <f t="shared" ca="1" si="36"/>
        <v>1</v>
      </c>
      <c r="Q277" s="30">
        <f t="shared" ca="1" si="37"/>
        <v>0.96968757619475765</v>
      </c>
      <c r="R277" s="30">
        <f t="shared" ca="1" si="38"/>
        <v>1</v>
      </c>
      <c r="S277">
        <f t="shared" si="40"/>
        <v>2</v>
      </c>
      <c r="T277" s="30">
        <f t="shared" ca="1" si="41"/>
        <v>1.000000000000004</v>
      </c>
    </row>
    <row r="278" spans="14:20" x14ac:dyDescent="0.2">
      <c r="N278" s="2">
        <f t="shared" ca="1" si="39"/>
        <v>1.0000000000000007</v>
      </c>
      <c r="O278" s="2">
        <f t="shared" ca="1" si="35"/>
        <v>0.99488892656423644</v>
      </c>
      <c r="P278" s="2">
        <f t="shared" ca="1" si="36"/>
        <v>1</v>
      </c>
      <c r="Q278" s="30">
        <f t="shared" ca="1" si="37"/>
        <v>0.99488892656423644</v>
      </c>
      <c r="R278" s="30">
        <f t="shared" ca="1" si="38"/>
        <v>1</v>
      </c>
      <c r="S278">
        <f t="shared" si="40"/>
        <v>2</v>
      </c>
      <c r="T278" s="30">
        <f t="shared" ca="1" si="41"/>
        <v>1.0000000000000007</v>
      </c>
    </row>
    <row r="279" spans="14:20" x14ac:dyDescent="0.2">
      <c r="N279" s="2">
        <f t="shared" ca="1" si="39"/>
        <v>1.0000000000000007</v>
      </c>
      <c r="O279" s="2">
        <f t="shared" ca="1" si="35"/>
        <v>0.99488892656423644</v>
      </c>
      <c r="P279" s="2">
        <f t="shared" ca="1" si="36"/>
        <v>1</v>
      </c>
      <c r="Q279" s="30">
        <f t="shared" ca="1" si="37"/>
        <v>0.99488892656423644</v>
      </c>
      <c r="R279" s="30">
        <f t="shared" ca="1" si="38"/>
        <v>1</v>
      </c>
      <c r="S279">
        <f t="shared" si="40"/>
        <v>1</v>
      </c>
      <c r="T279" s="30">
        <f t="shared" ca="1" si="41"/>
        <v>1.0000000000000007</v>
      </c>
    </row>
    <row r="280" spans="14:20" x14ac:dyDescent="0.2">
      <c r="N280" s="2">
        <f t="shared" ca="1" si="39"/>
        <v>1.0000000000000007</v>
      </c>
      <c r="O280" s="2">
        <f t="shared" ca="1" si="35"/>
        <v>0.99488892656423644</v>
      </c>
      <c r="P280" s="2">
        <f t="shared" ca="1" si="36"/>
        <v>1</v>
      </c>
      <c r="Q280" s="30">
        <f t="shared" ca="1" si="37"/>
        <v>0.96968757619475765</v>
      </c>
      <c r="R280" s="30">
        <f t="shared" ca="1" si="38"/>
        <v>1</v>
      </c>
      <c r="S280">
        <f t="shared" si="40"/>
        <v>1</v>
      </c>
      <c r="T280" s="30">
        <f t="shared" ca="1" si="41"/>
        <v>1.000000000000004</v>
      </c>
    </row>
    <row r="281" spans="14:20" x14ac:dyDescent="0.2">
      <c r="N281" s="2">
        <f t="shared" ca="1" si="39"/>
        <v>1.0000000000000007</v>
      </c>
      <c r="O281" s="2">
        <f t="shared" ca="1" si="35"/>
        <v>0.99488892656423644</v>
      </c>
      <c r="P281" s="2">
        <f t="shared" ca="1" si="36"/>
        <v>1</v>
      </c>
      <c r="Q281" s="30">
        <f t="shared" ca="1" si="37"/>
        <v>0.96968757619475765</v>
      </c>
      <c r="R281" s="30">
        <f t="shared" ca="1" si="38"/>
        <v>1</v>
      </c>
      <c r="S281">
        <f t="shared" si="40"/>
        <v>2</v>
      </c>
      <c r="T281" s="30">
        <f t="shared" ca="1" si="41"/>
        <v>1.000000000000004</v>
      </c>
    </row>
    <row r="282" spans="14:20" x14ac:dyDescent="0.2">
      <c r="N282" s="2">
        <f t="shared" ca="1" si="39"/>
        <v>1.0000000000000007</v>
      </c>
      <c r="O282" s="2">
        <f t="shared" ca="1" si="35"/>
        <v>0.99488892656423644</v>
      </c>
      <c r="P282" s="2">
        <f t="shared" ca="1" si="36"/>
        <v>1</v>
      </c>
      <c r="Q282" s="30">
        <f t="shared" ca="1" si="37"/>
        <v>0.99488892656423644</v>
      </c>
      <c r="R282" s="30">
        <f t="shared" ca="1" si="38"/>
        <v>1</v>
      </c>
      <c r="S282">
        <f t="shared" si="40"/>
        <v>2</v>
      </c>
      <c r="T282" s="30">
        <f t="shared" ca="1" si="41"/>
        <v>1.0000000000000007</v>
      </c>
    </row>
    <row r="283" spans="14:20" x14ac:dyDescent="0.2">
      <c r="N283" s="2">
        <f t="shared" ca="1" si="39"/>
        <v>1.0000000000000007</v>
      </c>
      <c r="O283" s="2">
        <f t="shared" ca="1" si="35"/>
        <v>0.99488892656423644</v>
      </c>
      <c r="P283" s="2">
        <f t="shared" ca="1" si="36"/>
        <v>1</v>
      </c>
      <c r="Q283" s="30">
        <f t="shared" ca="1" si="37"/>
        <v>0.99488892656423644</v>
      </c>
      <c r="R283" s="30">
        <f t="shared" ca="1" si="38"/>
        <v>1</v>
      </c>
      <c r="S283">
        <f t="shared" si="40"/>
        <v>1</v>
      </c>
      <c r="T283" s="30">
        <f t="shared" ca="1" si="41"/>
        <v>1.0000000000000007</v>
      </c>
    </row>
    <row r="284" spans="14:20" x14ac:dyDescent="0.2">
      <c r="N284" s="2">
        <f t="shared" ca="1" si="39"/>
        <v>1.0000000000000007</v>
      </c>
      <c r="O284" s="2">
        <f t="shared" ca="1" si="35"/>
        <v>0.99488892656423644</v>
      </c>
      <c r="P284" s="2">
        <f t="shared" ca="1" si="36"/>
        <v>1</v>
      </c>
      <c r="Q284" s="30">
        <f t="shared" ca="1" si="37"/>
        <v>0.96968757619475765</v>
      </c>
      <c r="R284" s="30">
        <f t="shared" ca="1" si="38"/>
        <v>1</v>
      </c>
      <c r="S284">
        <f t="shared" si="40"/>
        <v>1</v>
      </c>
      <c r="T284" s="30">
        <f t="shared" ca="1" si="41"/>
        <v>1.000000000000004</v>
      </c>
    </row>
    <row r="285" spans="14:20" x14ac:dyDescent="0.2">
      <c r="N285" s="2">
        <f t="shared" ca="1" si="39"/>
        <v>1.0000000000000007</v>
      </c>
      <c r="O285" s="2">
        <f t="shared" ca="1" si="35"/>
        <v>0.99488892656423644</v>
      </c>
      <c r="P285" s="2">
        <f t="shared" ca="1" si="36"/>
        <v>1</v>
      </c>
      <c r="Q285" s="30">
        <f t="shared" ca="1" si="37"/>
        <v>0.96968757619475765</v>
      </c>
      <c r="R285" s="30">
        <f t="shared" ca="1" si="38"/>
        <v>1</v>
      </c>
      <c r="S285">
        <f t="shared" si="40"/>
        <v>2</v>
      </c>
      <c r="T285" s="30">
        <f t="shared" ca="1" si="41"/>
        <v>1.000000000000004</v>
      </c>
    </row>
    <row r="286" spans="14:20" x14ac:dyDescent="0.2">
      <c r="N286" s="2">
        <f t="shared" ca="1" si="39"/>
        <v>1.0000000000000007</v>
      </c>
      <c r="O286" s="2">
        <f t="shared" ca="1" si="35"/>
        <v>0.99488892656423644</v>
      </c>
      <c r="P286" s="2">
        <f t="shared" ca="1" si="36"/>
        <v>1</v>
      </c>
      <c r="Q286" s="30">
        <f t="shared" ca="1" si="37"/>
        <v>0.99488892656423644</v>
      </c>
      <c r="R286" s="30">
        <f t="shared" ca="1" si="38"/>
        <v>1</v>
      </c>
      <c r="S286">
        <f t="shared" si="40"/>
        <v>2</v>
      </c>
      <c r="T286" s="30">
        <f t="shared" ca="1" si="41"/>
        <v>1.0000000000000007</v>
      </c>
    </row>
    <row r="287" spans="14:20" x14ac:dyDescent="0.2">
      <c r="N287" s="2">
        <f t="shared" ca="1" si="39"/>
        <v>1.0000000000000007</v>
      </c>
      <c r="O287" s="2">
        <f t="shared" ca="1" si="35"/>
        <v>0.99488892656423644</v>
      </c>
      <c r="P287" s="2">
        <f t="shared" ca="1" si="36"/>
        <v>1</v>
      </c>
      <c r="Q287" s="30">
        <f t="shared" ca="1" si="37"/>
        <v>0.99488892656423644</v>
      </c>
      <c r="R287" s="30">
        <f t="shared" ca="1" si="38"/>
        <v>1</v>
      </c>
      <c r="S287">
        <f t="shared" si="40"/>
        <v>1</v>
      </c>
      <c r="T287" s="30">
        <f t="shared" ca="1" si="41"/>
        <v>1.0000000000000007</v>
      </c>
    </row>
    <row r="288" spans="14:20" x14ac:dyDescent="0.2">
      <c r="N288" s="2">
        <f t="shared" ca="1" si="39"/>
        <v>1.0000000000000007</v>
      </c>
      <c r="O288" s="2">
        <f t="shared" ca="1" si="35"/>
        <v>0.99488892656423644</v>
      </c>
      <c r="P288" s="2">
        <f t="shared" ca="1" si="36"/>
        <v>1</v>
      </c>
      <c r="Q288" s="30">
        <f t="shared" ca="1" si="37"/>
        <v>0.96968757619475765</v>
      </c>
      <c r="R288" s="30">
        <f t="shared" ca="1" si="38"/>
        <v>1</v>
      </c>
      <c r="S288">
        <f t="shared" si="40"/>
        <v>1</v>
      </c>
      <c r="T288" s="30">
        <f t="shared" ca="1" si="41"/>
        <v>1.000000000000004</v>
      </c>
    </row>
    <row r="289" spans="14:20" x14ac:dyDescent="0.2">
      <c r="N289" s="2">
        <f t="shared" ca="1" si="39"/>
        <v>1.0000000000000007</v>
      </c>
      <c r="O289" s="2">
        <f t="shared" ca="1" si="35"/>
        <v>0.99488892656423644</v>
      </c>
      <c r="P289" s="2">
        <f t="shared" ca="1" si="36"/>
        <v>1</v>
      </c>
      <c r="Q289" s="30">
        <f t="shared" ca="1" si="37"/>
        <v>0.96968757619475765</v>
      </c>
      <c r="R289" s="30">
        <f t="shared" ca="1" si="38"/>
        <v>1</v>
      </c>
      <c r="S289">
        <f t="shared" si="40"/>
        <v>2</v>
      </c>
      <c r="T289" s="30">
        <f t="shared" ca="1" si="41"/>
        <v>1.000000000000004</v>
      </c>
    </row>
    <row r="290" spans="14:20" x14ac:dyDescent="0.2">
      <c r="N290" s="2">
        <f t="shared" ca="1" si="39"/>
        <v>1.0000000000000007</v>
      </c>
      <c r="O290" s="2">
        <f t="shared" ca="1" si="35"/>
        <v>0.99488892656423644</v>
      </c>
      <c r="P290" s="2">
        <f t="shared" ca="1" si="36"/>
        <v>1</v>
      </c>
      <c r="Q290" s="30">
        <f t="shared" ca="1" si="37"/>
        <v>0.99488892656423644</v>
      </c>
      <c r="R290" s="30">
        <f t="shared" ca="1" si="38"/>
        <v>1</v>
      </c>
      <c r="S290">
        <f t="shared" si="40"/>
        <v>2</v>
      </c>
      <c r="T290" s="30">
        <f t="shared" ca="1" si="41"/>
        <v>1.0000000000000007</v>
      </c>
    </row>
    <row r="291" spans="14:20" x14ac:dyDescent="0.2">
      <c r="N291" s="2">
        <f t="shared" ca="1" si="39"/>
        <v>1.0000000000000007</v>
      </c>
      <c r="O291" s="2">
        <f t="shared" ca="1" si="35"/>
        <v>0.99488892656423644</v>
      </c>
      <c r="P291" s="2">
        <f t="shared" ca="1" si="36"/>
        <v>1</v>
      </c>
      <c r="Q291" s="30">
        <f t="shared" ca="1" si="37"/>
        <v>0.99488892656423644</v>
      </c>
      <c r="R291" s="30">
        <f t="shared" ca="1" si="38"/>
        <v>1</v>
      </c>
      <c r="S291">
        <f t="shared" si="40"/>
        <v>1</v>
      </c>
      <c r="T291" s="30">
        <f t="shared" ca="1" si="41"/>
        <v>1.0000000000000007</v>
      </c>
    </row>
    <row r="292" spans="14:20" x14ac:dyDescent="0.2">
      <c r="N292" s="2">
        <f t="shared" ca="1" si="39"/>
        <v>1.0000000000000007</v>
      </c>
      <c r="O292" s="2">
        <f t="shared" ca="1" si="35"/>
        <v>0.99488892656423644</v>
      </c>
      <c r="P292" s="2">
        <f t="shared" ca="1" si="36"/>
        <v>1</v>
      </c>
      <c r="Q292" s="30">
        <f t="shared" ca="1" si="37"/>
        <v>0.96968757619475765</v>
      </c>
      <c r="R292" s="30">
        <f t="shared" ca="1" si="38"/>
        <v>1</v>
      </c>
      <c r="S292">
        <f t="shared" si="40"/>
        <v>1</v>
      </c>
      <c r="T292" s="30">
        <f t="shared" ca="1" si="41"/>
        <v>1.000000000000004</v>
      </c>
    </row>
    <row r="293" spans="14:20" x14ac:dyDescent="0.2">
      <c r="N293" s="2">
        <f t="shared" ca="1" si="39"/>
        <v>1.0000000000000007</v>
      </c>
      <c r="O293" s="2">
        <f t="shared" ca="1" si="35"/>
        <v>0.99488892656423644</v>
      </c>
      <c r="P293" s="2">
        <f t="shared" ca="1" si="36"/>
        <v>1</v>
      </c>
      <c r="Q293" s="30">
        <f t="shared" ca="1" si="37"/>
        <v>0.96968757619475765</v>
      </c>
      <c r="R293" s="30">
        <f t="shared" ca="1" si="38"/>
        <v>1</v>
      </c>
      <c r="S293">
        <f t="shared" si="40"/>
        <v>2</v>
      </c>
      <c r="T293" s="30">
        <f t="shared" ca="1" si="41"/>
        <v>1.000000000000004</v>
      </c>
    </row>
    <row r="294" spans="14:20" x14ac:dyDescent="0.2">
      <c r="N294" s="2">
        <f t="shared" ca="1" si="39"/>
        <v>1.0000000000000007</v>
      </c>
      <c r="O294" s="2">
        <f t="shared" ca="1" si="35"/>
        <v>0.99488892656423644</v>
      </c>
      <c r="P294" s="2">
        <f t="shared" ca="1" si="36"/>
        <v>1</v>
      </c>
      <c r="Q294" s="30">
        <f t="shared" ca="1" si="37"/>
        <v>0.99488892656423644</v>
      </c>
      <c r="R294" s="30">
        <f t="shared" ca="1" si="38"/>
        <v>1</v>
      </c>
      <c r="S294">
        <f t="shared" si="40"/>
        <v>2</v>
      </c>
      <c r="T294" s="30">
        <f t="shared" ca="1" si="41"/>
        <v>1.0000000000000007</v>
      </c>
    </row>
    <row r="295" spans="14:20" x14ac:dyDescent="0.2">
      <c r="N295" s="2">
        <f t="shared" ca="1" si="39"/>
        <v>1.0000000000000007</v>
      </c>
      <c r="O295" s="2">
        <f t="shared" ca="1" si="35"/>
        <v>0.99488892656423644</v>
      </c>
      <c r="P295" s="2">
        <f t="shared" ca="1" si="36"/>
        <v>1</v>
      </c>
      <c r="Q295" s="30">
        <f t="shared" ca="1" si="37"/>
        <v>0.99488892656423644</v>
      </c>
      <c r="R295" s="30">
        <f t="shared" ca="1" si="38"/>
        <v>1</v>
      </c>
      <c r="S295">
        <f t="shared" si="40"/>
        <v>1</v>
      </c>
      <c r="T295" s="30">
        <f t="shared" ca="1" si="41"/>
        <v>1.0000000000000007</v>
      </c>
    </row>
    <row r="296" spans="14:20" x14ac:dyDescent="0.2">
      <c r="N296" s="2">
        <f t="shared" ca="1" si="39"/>
        <v>1.0000000000000007</v>
      </c>
      <c r="O296" s="2">
        <f t="shared" ca="1" si="35"/>
        <v>0.99488892656423644</v>
      </c>
      <c r="P296" s="2">
        <f t="shared" ca="1" si="36"/>
        <v>1</v>
      </c>
      <c r="Q296" s="30">
        <f t="shared" ca="1" si="37"/>
        <v>0.96968757619475765</v>
      </c>
      <c r="R296" s="30">
        <f t="shared" ca="1" si="38"/>
        <v>1</v>
      </c>
      <c r="S296">
        <f t="shared" si="40"/>
        <v>1</v>
      </c>
      <c r="T296" s="30">
        <f t="shared" ca="1" si="41"/>
        <v>1.000000000000004</v>
      </c>
    </row>
    <row r="297" spans="14:20" x14ac:dyDescent="0.2">
      <c r="N297" s="2">
        <f t="shared" ca="1" si="39"/>
        <v>1.0000000000000007</v>
      </c>
      <c r="O297" s="2">
        <f t="shared" ca="1" si="35"/>
        <v>0.99488892656423644</v>
      </c>
      <c r="P297" s="2">
        <f t="shared" ca="1" si="36"/>
        <v>1</v>
      </c>
      <c r="Q297" s="30">
        <f t="shared" ca="1" si="37"/>
        <v>0.96968757619475765</v>
      </c>
      <c r="R297" s="30">
        <f t="shared" ca="1" si="38"/>
        <v>1</v>
      </c>
      <c r="S297">
        <f t="shared" si="40"/>
        <v>2</v>
      </c>
      <c r="T297" s="30">
        <f t="shared" ca="1" si="41"/>
        <v>1.000000000000004</v>
      </c>
    </row>
    <row r="298" spans="14:20" x14ac:dyDescent="0.2">
      <c r="N298" s="2">
        <f t="shared" ca="1" si="39"/>
        <v>1.0000000000000007</v>
      </c>
      <c r="O298" s="2">
        <f t="shared" ca="1" si="35"/>
        <v>0.99488892656423644</v>
      </c>
      <c r="P298" s="2">
        <f t="shared" ca="1" si="36"/>
        <v>1</v>
      </c>
      <c r="Q298" s="30">
        <f t="shared" ca="1" si="37"/>
        <v>0.99488892656423644</v>
      </c>
      <c r="R298" s="30">
        <f t="shared" ca="1" si="38"/>
        <v>1</v>
      </c>
      <c r="S298">
        <f t="shared" si="40"/>
        <v>2</v>
      </c>
      <c r="T298" s="30">
        <f t="shared" ca="1" si="41"/>
        <v>1.0000000000000007</v>
      </c>
    </row>
    <row r="299" spans="14:20" x14ac:dyDescent="0.2">
      <c r="N299" s="2">
        <f t="shared" ca="1" si="39"/>
        <v>1.0000000000000007</v>
      </c>
      <c r="O299" s="2">
        <f t="shared" ca="1" si="35"/>
        <v>0.99488892656423644</v>
      </c>
      <c r="P299" s="2">
        <f t="shared" ca="1" si="36"/>
        <v>1</v>
      </c>
      <c r="Q299" s="30">
        <f t="shared" ca="1" si="37"/>
        <v>0.99488892656423644</v>
      </c>
      <c r="R299" s="30">
        <f t="shared" ca="1" si="38"/>
        <v>1</v>
      </c>
      <c r="S299">
        <f t="shared" si="40"/>
        <v>1</v>
      </c>
      <c r="T299" s="30">
        <f t="shared" ca="1" si="41"/>
        <v>1.0000000000000007</v>
      </c>
    </row>
    <row r="300" spans="14:20" x14ac:dyDescent="0.2">
      <c r="N300" s="2">
        <f t="shared" ca="1" si="39"/>
        <v>1.0000000000000007</v>
      </c>
      <c r="O300" s="2">
        <f t="shared" ca="1" si="35"/>
        <v>0.99488892656423644</v>
      </c>
      <c r="P300" s="2">
        <f t="shared" ca="1" si="36"/>
        <v>1</v>
      </c>
      <c r="Q300" s="30">
        <f t="shared" ca="1" si="37"/>
        <v>0.96968757619475765</v>
      </c>
      <c r="R300" s="30">
        <f t="shared" ca="1" si="38"/>
        <v>1</v>
      </c>
      <c r="S300">
        <f t="shared" si="40"/>
        <v>1</v>
      </c>
      <c r="T300" s="30">
        <f t="shared" ca="1" si="41"/>
        <v>1.000000000000004</v>
      </c>
    </row>
    <row r="301" spans="14:20" x14ac:dyDescent="0.2">
      <c r="N301" s="2">
        <f t="shared" ca="1" si="39"/>
        <v>1.0000000000000007</v>
      </c>
      <c r="O301" s="2">
        <f t="shared" ca="1" si="35"/>
        <v>0.99488892656423644</v>
      </c>
      <c r="P301" s="2">
        <f t="shared" ca="1" si="36"/>
        <v>1</v>
      </c>
      <c r="Q301" s="30">
        <f t="shared" ca="1" si="37"/>
        <v>0.96968757619475765</v>
      </c>
      <c r="R301" s="30">
        <f t="shared" ca="1" si="38"/>
        <v>1</v>
      </c>
      <c r="S301">
        <f t="shared" si="40"/>
        <v>2</v>
      </c>
      <c r="T301" s="30">
        <f t="shared" ca="1" si="41"/>
        <v>1.000000000000004</v>
      </c>
    </row>
    <row r="302" spans="14:20" x14ac:dyDescent="0.2">
      <c r="N302" s="2">
        <f t="shared" ca="1" si="39"/>
        <v>1.0000000000000007</v>
      </c>
      <c r="O302" s="2">
        <f t="shared" ca="1" si="35"/>
        <v>0.99488892656423644</v>
      </c>
      <c r="P302" s="2">
        <f t="shared" ca="1" si="36"/>
        <v>1</v>
      </c>
      <c r="Q302" s="30">
        <f t="shared" ca="1" si="37"/>
        <v>0.99488892656423644</v>
      </c>
      <c r="R302" s="30">
        <f t="shared" ca="1" si="38"/>
        <v>1</v>
      </c>
      <c r="S302">
        <f t="shared" si="40"/>
        <v>2</v>
      </c>
      <c r="T302" s="30">
        <f t="shared" ca="1" si="41"/>
        <v>1.0000000000000007</v>
      </c>
    </row>
    <row r="303" spans="14:20" x14ac:dyDescent="0.2">
      <c r="N303" s="2">
        <f t="shared" ca="1" si="39"/>
        <v>1.0000000000000007</v>
      </c>
      <c r="O303" s="2">
        <f t="shared" ca="1" si="35"/>
        <v>0.99488892656423644</v>
      </c>
      <c r="P303" s="2">
        <f t="shared" ca="1" si="36"/>
        <v>1</v>
      </c>
      <c r="Q303" s="30">
        <f t="shared" ca="1" si="37"/>
        <v>0.99488892656423644</v>
      </c>
      <c r="R303" s="30">
        <f t="shared" ca="1" si="38"/>
        <v>1</v>
      </c>
      <c r="S303">
        <f t="shared" si="40"/>
        <v>1</v>
      </c>
      <c r="T303" s="30">
        <f t="shared" ca="1" si="41"/>
        <v>1.0000000000000007</v>
      </c>
    </row>
    <row r="304" spans="14:20" x14ac:dyDescent="0.2">
      <c r="N304" s="2">
        <f t="shared" ca="1" si="39"/>
        <v>1.0000000000000007</v>
      </c>
      <c r="O304" s="2">
        <f t="shared" ca="1" si="35"/>
        <v>0.99488892656423644</v>
      </c>
      <c r="P304" s="2">
        <f t="shared" ca="1" si="36"/>
        <v>1</v>
      </c>
      <c r="Q304" s="30">
        <f t="shared" ca="1" si="37"/>
        <v>0.96968757619475765</v>
      </c>
      <c r="R304" s="30">
        <f t="shared" ca="1" si="38"/>
        <v>1</v>
      </c>
      <c r="S304">
        <f t="shared" si="40"/>
        <v>1</v>
      </c>
      <c r="T304" s="30">
        <f t="shared" ca="1" si="41"/>
        <v>1.000000000000004</v>
      </c>
    </row>
    <row r="305" spans="14:20" x14ac:dyDescent="0.2">
      <c r="N305" s="2">
        <f t="shared" ca="1" si="39"/>
        <v>1.0000000000000007</v>
      </c>
      <c r="O305" s="2">
        <f t="shared" ca="1" si="35"/>
        <v>0.99488892656423644</v>
      </c>
      <c r="P305" s="2">
        <f t="shared" ca="1" si="36"/>
        <v>1</v>
      </c>
      <c r="Q305" s="30">
        <f t="shared" ca="1" si="37"/>
        <v>0.96968757619475765</v>
      </c>
      <c r="R305" s="30">
        <f t="shared" ca="1" si="38"/>
        <v>1</v>
      </c>
      <c r="S305">
        <f t="shared" si="40"/>
        <v>2</v>
      </c>
      <c r="T305" s="30">
        <f t="shared" ca="1" si="41"/>
        <v>1.000000000000004</v>
      </c>
    </row>
    <row r="306" spans="14:20" x14ac:dyDescent="0.2">
      <c r="N306" s="2">
        <f t="shared" ca="1" si="39"/>
        <v>1.0000000000000007</v>
      </c>
      <c r="O306" s="2">
        <f t="shared" ca="1" si="35"/>
        <v>0.99488892656423644</v>
      </c>
      <c r="P306" s="2">
        <f t="shared" ca="1" si="36"/>
        <v>1</v>
      </c>
      <c r="Q306" s="30">
        <f t="shared" ca="1" si="37"/>
        <v>0.99488892656423644</v>
      </c>
      <c r="R306" s="30">
        <f t="shared" ca="1" si="38"/>
        <v>1</v>
      </c>
      <c r="S306">
        <f t="shared" si="40"/>
        <v>2</v>
      </c>
      <c r="T306" s="30">
        <f t="shared" ca="1" si="41"/>
        <v>1.0000000000000007</v>
      </c>
    </row>
    <row r="307" spans="14:20" x14ac:dyDescent="0.2">
      <c r="N307" s="2">
        <f t="shared" ca="1" si="39"/>
        <v>1.0000000000000007</v>
      </c>
      <c r="O307" s="2">
        <f t="shared" ca="1" si="35"/>
        <v>0.99488892656423644</v>
      </c>
      <c r="P307" s="2">
        <f t="shared" ca="1" si="36"/>
        <v>1</v>
      </c>
      <c r="Q307" s="30">
        <f t="shared" ca="1" si="37"/>
        <v>0.99488892656423644</v>
      </c>
      <c r="R307" s="30">
        <f t="shared" ca="1" si="38"/>
        <v>1</v>
      </c>
      <c r="S307">
        <f t="shared" si="40"/>
        <v>1</v>
      </c>
      <c r="T307" s="30">
        <f t="shared" ca="1" si="41"/>
        <v>1.0000000000000007</v>
      </c>
    </row>
    <row r="308" spans="14:20" x14ac:dyDescent="0.2">
      <c r="N308" s="2">
        <f t="shared" ca="1" si="39"/>
        <v>1.0000000000000007</v>
      </c>
      <c r="O308" s="2">
        <f t="shared" ca="1" si="35"/>
        <v>0.99488892656423644</v>
      </c>
      <c r="P308" s="2">
        <f t="shared" ca="1" si="36"/>
        <v>1</v>
      </c>
      <c r="Q308" s="30">
        <f t="shared" ca="1" si="37"/>
        <v>0.96968757619475765</v>
      </c>
      <c r="R308" s="30">
        <f t="shared" ca="1" si="38"/>
        <v>1</v>
      </c>
      <c r="S308">
        <f t="shared" si="40"/>
        <v>1</v>
      </c>
      <c r="T308" s="30">
        <f t="shared" ca="1" si="41"/>
        <v>1.000000000000004</v>
      </c>
    </row>
    <row r="309" spans="14:20" x14ac:dyDescent="0.2">
      <c r="N309" s="2">
        <f t="shared" ca="1" si="39"/>
        <v>1.0000000000000007</v>
      </c>
      <c r="O309" s="2">
        <f t="shared" ca="1" si="35"/>
        <v>0.99488892656423644</v>
      </c>
      <c r="P309" s="2">
        <f t="shared" ca="1" si="36"/>
        <v>1</v>
      </c>
      <c r="Q309" s="30">
        <f t="shared" ca="1" si="37"/>
        <v>0.96968757619475765</v>
      </c>
      <c r="R309" s="30">
        <f t="shared" ca="1" si="38"/>
        <v>1</v>
      </c>
      <c r="S309">
        <f t="shared" si="40"/>
        <v>2</v>
      </c>
      <c r="T309" s="30">
        <f t="shared" ca="1" si="41"/>
        <v>1.000000000000004</v>
      </c>
    </row>
    <row r="310" spans="14:20" x14ac:dyDescent="0.2">
      <c r="N310" s="2">
        <f t="shared" ca="1" si="39"/>
        <v>1.0000000000000007</v>
      </c>
      <c r="O310" s="2">
        <f t="shared" ca="1" si="35"/>
        <v>0.99488892656423644</v>
      </c>
      <c r="P310" s="2">
        <f t="shared" ca="1" si="36"/>
        <v>1</v>
      </c>
      <c r="Q310" s="30">
        <f t="shared" ca="1" si="37"/>
        <v>0.99488892656423644</v>
      </c>
      <c r="R310" s="30">
        <f t="shared" ca="1" si="38"/>
        <v>1</v>
      </c>
      <c r="S310">
        <f t="shared" si="40"/>
        <v>2</v>
      </c>
      <c r="T310" s="30">
        <f t="shared" ca="1" si="41"/>
        <v>1.0000000000000007</v>
      </c>
    </row>
    <row r="311" spans="14:20" x14ac:dyDescent="0.2">
      <c r="N311" s="2">
        <f t="shared" ca="1" si="39"/>
        <v>1.0000000000000007</v>
      </c>
      <c r="O311" s="2">
        <f t="shared" ca="1" si="35"/>
        <v>0.99488892656423644</v>
      </c>
      <c r="P311" s="2">
        <f t="shared" ca="1" si="36"/>
        <v>1</v>
      </c>
      <c r="Q311" s="30">
        <f t="shared" ca="1" si="37"/>
        <v>0.99488892656423644</v>
      </c>
      <c r="R311" s="30">
        <f t="shared" ca="1" si="38"/>
        <v>1</v>
      </c>
      <c r="S311">
        <f t="shared" si="40"/>
        <v>1</v>
      </c>
      <c r="T311" s="30">
        <f t="shared" ca="1" si="41"/>
        <v>1.0000000000000007</v>
      </c>
    </row>
    <row r="312" spans="14:20" x14ac:dyDescent="0.2">
      <c r="N312" s="2">
        <f t="shared" ca="1" si="39"/>
        <v>1.0000000000000007</v>
      </c>
      <c r="O312" s="2">
        <f t="shared" ca="1" si="35"/>
        <v>0.99488892656423644</v>
      </c>
      <c r="P312" s="2">
        <f t="shared" ca="1" si="36"/>
        <v>1</v>
      </c>
      <c r="Q312" s="30">
        <f t="shared" ca="1" si="37"/>
        <v>0.96968757619475765</v>
      </c>
      <c r="R312" s="30">
        <f t="shared" ca="1" si="38"/>
        <v>1</v>
      </c>
      <c r="S312">
        <f t="shared" si="40"/>
        <v>1</v>
      </c>
      <c r="T312" s="30">
        <f t="shared" ca="1" si="41"/>
        <v>1.000000000000004</v>
      </c>
    </row>
    <row r="313" spans="14:20" x14ac:dyDescent="0.2">
      <c r="N313" s="2">
        <f t="shared" ca="1" si="39"/>
        <v>1.0000000000000007</v>
      </c>
      <c r="O313" s="2">
        <f t="shared" ca="1" si="35"/>
        <v>0.99488892656423644</v>
      </c>
      <c r="P313" s="2">
        <f t="shared" ca="1" si="36"/>
        <v>1</v>
      </c>
      <c r="Q313" s="30">
        <f t="shared" ca="1" si="37"/>
        <v>0.96968757619475765</v>
      </c>
      <c r="R313" s="30">
        <f t="shared" ca="1" si="38"/>
        <v>1</v>
      </c>
      <c r="S313">
        <f t="shared" si="40"/>
        <v>2</v>
      </c>
      <c r="T313" s="30">
        <f t="shared" ca="1" si="41"/>
        <v>1.000000000000004</v>
      </c>
    </row>
    <row r="314" spans="14:20" x14ac:dyDescent="0.2">
      <c r="N314" s="2">
        <f t="shared" ca="1" si="39"/>
        <v>1.0000000000000007</v>
      </c>
      <c r="O314" s="2">
        <f t="shared" ca="1" si="35"/>
        <v>0.99488892656423644</v>
      </c>
      <c r="P314" s="2">
        <f t="shared" ca="1" si="36"/>
        <v>1</v>
      </c>
      <c r="Q314" s="30">
        <f t="shared" ca="1" si="37"/>
        <v>0.99488892656423644</v>
      </c>
      <c r="R314" s="30">
        <f t="shared" ca="1" si="38"/>
        <v>1</v>
      </c>
      <c r="S314">
        <f t="shared" si="40"/>
        <v>2</v>
      </c>
      <c r="T314" s="30">
        <f t="shared" ca="1" si="41"/>
        <v>1.0000000000000007</v>
      </c>
    </row>
    <row r="315" spans="14:20" x14ac:dyDescent="0.2">
      <c r="N315" s="2">
        <f t="shared" ca="1" si="39"/>
        <v>1.0000000000000007</v>
      </c>
      <c r="O315" s="2">
        <f t="shared" ca="1" si="35"/>
        <v>0.99488892656423644</v>
      </c>
      <c r="P315" s="2">
        <f t="shared" ca="1" si="36"/>
        <v>1</v>
      </c>
      <c r="Q315" s="30">
        <f t="shared" ca="1" si="37"/>
        <v>0.99488892656423644</v>
      </c>
      <c r="R315" s="30">
        <f t="shared" ca="1" si="38"/>
        <v>1</v>
      </c>
      <c r="S315">
        <f t="shared" si="40"/>
        <v>1</v>
      </c>
      <c r="T315" s="30">
        <f t="shared" ca="1" si="41"/>
        <v>1.0000000000000007</v>
      </c>
    </row>
    <row r="316" spans="14:20" x14ac:dyDescent="0.2">
      <c r="N316" s="2">
        <f t="shared" ca="1" si="39"/>
        <v>1.0000000000000007</v>
      </c>
      <c r="O316" s="2">
        <f t="shared" ca="1" si="35"/>
        <v>0.99488892656423644</v>
      </c>
      <c r="P316" s="2">
        <f t="shared" ca="1" si="36"/>
        <v>1</v>
      </c>
      <c r="Q316" s="30">
        <f t="shared" ca="1" si="37"/>
        <v>0.96968757619475765</v>
      </c>
      <c r="R316" s="30">
        <f t="shared" ca="1" si="38"/>
        <v>1</v>
      </c>
      <c r="S316">
        <f t="shared" si="40"/>
        <v>1</v>
      </c>
      <c r="T316" s="30">
        <f t="shared" ca="1" si="41"/>
        <v>1.000000000000004</v>
      </c>
    </row>
    <row r="317" spans="14:20" x14ac:dyDescent="0.2">
      <c r="N317" s="2">
        <f t="shared" ca="1" si="39"/>
        <v>1.0000000000000007</v>
      </c>
      <c r="O317" s="2">
        <f t="shared" ca="1" si="35"/>
        <v>0.99488892656423644</v>
      </c>
      <c r="P317" s="2">
        <f t="shared" ca="1" si="36"/>
        <v>1</v>
      </c>
      <c r="Q317" s="30">
        <f t="shared" ca="1" si="37"/>
        <v>0.96968757619475765</v>
      </c>
      <c r="R317" s="30">
        <f t="shared" ca="1" si="38"/>
        <v>1</v>
      </c>
      <c r="S317">
        <f t="shared" si="40"/>
        <v>2</v>
      </c>
      <c r="T317" s="30">
        <f t="shared" ca="1" si="41"/>
        <v>1.000000000000004</v>
      </c>
    </row>
    <row r="318" spans="14:20" x14ac:dyDescent="0.2">
      <c r="N318" s="2">
        <f t="shared" ca="1" si="39"/>
        <v>1.0000000000000007</v>
      </c>
      <c r="O318" s="2">
        <f t="shared" ca="1" si="35"/>
        <v>0.99488892656423644</v>
      </c>
      <c r="P318" s="2">
        <f t="shared" ca="1" si="36"/>
        <v>1</v>
      </c>
      <c r="Q318" s="30">
        <f t="shared" ca="1" si="37"/>
        <v>0.99488892656423644</v>
      </c>
      <c r="R318" s="30">
        <f t="shared" ca="1" si="38"/>
        <v>1</v>
      </c>
      <c r="S318">
        <f t="shared" si="40"/>
        <v>2</v>
      </c>
      <c r="T318" s="30">
        <f t="shared" ca="1" si="41"/>
        <v>1.0000000000000007</v>
      </c>
    </row>
    <row r="319" spans="14:20" x14ac:dyDescent="0.2">
      <c r="N319" s="2">
        <f t="shared" ca="1" si="39"/>
        <v>1.0000000000000007</v>
      </c>
      <c r="O319" s="2">
        <f t="shared" ca="1" si="35"/>
        <v>0.99488892656423644</v>
      </c>
      <c r="P319" s="2">
        <f t="shared" ca="1" si="36"/>
        <v>1</v>
      </c>
      <c r="Q319" s="30">
        <f t="shared" ca="1" si="37"/>
        <v>0.99488892656423644</v>
      </c>
      <c r="R319" s="30">
        <f t="shared" ca="1" si="38"/>
        <v>1</v>
      </c>
      <c r="S319">
        <f t="shared" si="40"/>
        <v>1</v>
      </c>
      <c r="T319" s="30">
        <f t="shared" ca="1" si="41"/>
        <v>1.0000000000000007</v>
      </c>
    </row>
    <row r="320" spans="14:20" x14ac:dyDescent="0.2">
      <c r="N320" s="2">
        <f t="shared" ca="1" si="39"/>
        <v>1.0000000000000007</v>
      </c>
      <c r="O320" s="2">
        <f t="shared" ca="1" si="35"/>
        <v>0.99488892656423644</v>
      </c>
      <c r="P320" s="2">
        <f t="shared" ca="1" si="36"/>
        <v>1</v>
      </c>
      <c r="Q320" s="30">
        <f t="shared" ca="1" si="37"/>
        <v>0.96968757619475765</v>
      </c>
      <c r="R320" s="30">
        <f t="shared" ca="1" si="38"/>
        <v>1</v>
      </c>
      <c r="S320">
        <f t="shared" si="40"/>
        <v>1</v>
      </c>
      <c r="T320" s="30">
        <f t="shared" ca="1" si="41"/>
        <v>1.000000000000004</v>
      </c>
    </row>
    <row r="321" spans="14:20" x14ac:dyDescent="0.2">
      <c r="N321" s="2">
        <f t="shared" ca="1" si="39"/>
        <v>1.0000000000000007</v>
      </c>
      <c r="O321" s="2">
        <f t="shared" ca="1" si="35"/>
        <v>0.99488892656423644</v>
      </c>
      <c r="P321" s="2">
        <f t="shared" ca="1" si="36"/>
        <v>1</v>
      </c>
      <c r="Q321" s="30">
        <f t="shared" ca="1" si="37"/>
        <v>0.96968757619475765</v>
      </c>
      <c r="R321" s="30">
        <f t="shared" ca="1" si="38"/>
        <v>1</v>
      </c>
      <c r="S321">
        <f t="shared" si="40"/>
        <v>2</v>
      </c>
      <c r="T321" s="30">
        <f t="shared" ca="1" si="41"/>
        <v>1.000000000000004</v>
      </c>
    </row>
    <row r="322" spans="14:20" x14ac:dyDescent="0.2">
      <c r="N322" s="2">
        <f t="shared" ca="1" si="39"/>
        <v>1.0000000000000007</v>
      </c>
      <c r="O322" s="2">
        <f t="shared" ref="O322:O385" ca="1" si="42">VLOOKUP(N322-Bincr/2,Bdata,1,1)</f>
        <v>0.99488892656423644</v>
      </c>
      <c r="P322" s="2">
        <f t="shared" ref="P322:P385" ca="1" si="43">INDEX(Bdata,MATCH(O322,INDEX(Bdata,0,1),0)+1,1)</f>
        <v>1</v>
      </c>
      <c r="Q322" s="30">
        <f t="shared" ref="Q322:Q385" ca="1" si="44">VLOOKUP(O322,Bdata,$S323,0)</f>
        <v>0.99488892656423644</v>
      </c>
      <c r="R322" s="30">
        <f t="shared" ref="R322:R385" ca="1" si="45">VLOOKUP(P322,Bdata,$S323,0)</f>
        <v>1</v>
      </c>
      <c r="S322">
        <f t="shared" si="40"/>
        <v>2</v>
      </c>
      <c r="T322" s="30">
        <f t="shared" ca="1" si="41"/>
        <v>1.0000000000000007</v>
      </c>
    </row>
    <row r="323" spans="14:20" x14ac:dyDescent="0.2">
      <c r="N323" s="2">
        <f t="shared" ref="N323:N386" ca="1" si="46">IF(ROW()&gt;Brmax+1,N322,IF(S323=S322,N322,N322+Bincr))</f>
        <v>1.0000000000000007</v>
      </c>
      <c r="O323" s="2">
        <f t="shared" ca="1" si="42"/>
        <v>0.99488892656423644</v>
      </c>
      <c r="P323" s="2">
        <f t="shared" ca="1" si="43"/>
        <v>1</v>
      </c>
      <c r="Q323" s="30">
        <f t="shared" ca="1" si="44"/>
        <v>0.99488892656423644</v>
      </c>
      <c r="R323" s="30">
        <f t="shared" ca="1" si="45"/>
        <v>1</v>
      </c>
      <c r="S323">
        <f t="shared" ref="S323:S386" si="47">IF(MOD(ROW()-1,4)&gt;1,1,2)</f>
        <v>1</v>
      </c>
      <c r="T323" s="30">
        <f t="shared" ca="1" si="41"/>
        <v>1.0000000000000007</v>
      </c>
    </row>
    <row r="324" spans="14:20" x14ac:dyDescent="0.2">
      <c r="N324" s="2">
        <f t="shared" ca="1" si="46"/>
        <v>1.0000000000000007</v>
      </c>
      <c r="O324" s="2">
        <f t="shared" ca="1" si="42"/>
        <v>0.99488892656423644</v>
      </c>
      <c r="P324" s="2">
        <f t="shared" ca="1" si="43"/>
        <v>1</v>
      </c>
      <c r="Q324" s="30">
        <f t="shared" ca="1" si="44"/>
        <v>0.96968757619475765</v>
      </c>
      <c r="R324" s="30">
        <f t="shared" ca="1" si="45"/>
        <v>1</v>
      </c>
      <c r="S324">
        <f t="shared" si="47"/>
        <v>1</v>
      </c>
      <c r="T324" s="30">
        <f t="shared" ref="T324:T387" ca="1" si="48">IF(N324="","",IF(ISERROR((R324-Q324)/(P324-O324)*(N324-O324)+Q324),#N/A,(R324-Q324)/(P324-O324)*(N324-O324)+Q324))</f>
        <v>1.000000000000004</v>
      </c>
    </row>
    <row r="325" spans="14:20" x14ac:dyDescent="0.2">
      <c r="N325" s="2">
        <f t="shared" ca="1" si="46"/>
        <v>1.0000000000000007</v>
      </c>
      <c r="O325" s="2">
        <f t="shared" ca="1" si="42"/>
        <v>0.99488892656423644</v>
      </c>
      <c r="P325" s="2">
        <f t="shared" ca="1" si="43"/>
        <v>1</v>
      </c>
      <c r="Q325" s="30">
        <f t="shared" ca="1" si="44"/>
        <v>0.96968757619475765</v>
      </c>
      <c r="R325" s="30">
        <f t="shared" ca="1" si="45"/>
        <v>1</v>
      </c>
      <c r="S325">
        <f t="shared" si="47"/>
        <v>2</v>
      </c>
      <c r="T325" s="30">
        <f t="shared" ca="1" si="48"/>
        <v>1.000000000000004</v>
      </c>
    </row>
    <row r="326" spans="14:20" x14ac:dyDescent="0.2">
      <c r="N326" s="2">
        <f t="shared" ca="1" si="46"/>
        <v>1.0000000000000007</v>
      </c>
      <c r="O326" s="2">
        <f t="shared" ca="1" si="42"/>
        <v>0.99488892656423644</v>
      </c>
      <c r="P326" s="2">
        <f t="shared" ca="1" si="43"/>
        <v>1</v>
      </c>
      <c r="Q326" s="30">
        <f t="shared" ca="1" si="44"/>
        <v>0.99488892656423644</v>
      </c>
      <c r="R326" s="30">
        <f t="shared" ca="1" si="45"/>
        <v>1</v>
      </c>
      <c r="S326">
        <f t="shared" si="47"/>
        <v>2</v>
      </c>
      <c r="T326" s="30">
        <f t="shared" ca="1" si="48"/>
        <v>1.0000000000000007</v>
      </c>
    </row>
    <row r="327" spans="14:20" x14ac:dyDescent="0.2">
      <c r="N327" s="2">
        <f t="shared" ca="1" si="46"/>
        <v>1.0000000000000007</v>
      </c>
      <c r="O327" s="2">
        <f t="shared" ca="1" si="42"/>
        <v>0.99488892656423644</v>
      </c>
      <c r="P327" s="2">
        <f t="shared" ca="1" si="43"/>
        <v>1</v>
      </c>
      <c r="Q327" s="30">
        <f t="shared" ca="1" si="44"/>
        <v>0.99488892656423644</v>
      </c>
      <c r="R327" s="30">
        <f t="shared" ca="1" si="45"/>
        <v>1</v>
      </c>
      <c r="S327">
        <f t="shared" si="47"/>
        <v>1</v>
      </c>
      <c r="T327" s="30">
        <f t="shared" ca="1" si="48"/>
        <v>1.0000000000000007</v>
      </c>
    </row>
    <row r="328" spans="14:20" x14ac:dyDescent="0.2">
      <c r="N328" s="2">
        <f t="shared" ca="1" si="46"/>
        <v>1.0000000000000007</v>
      </c>
      <c r="O328" s="2">
        <f t="shared" ca="1" si="42"/>
        <v>0.99488892656423644</v>
      </c>
      <c r="P328" s="2">
        <f t="shared" ca="1" si="43"/>
        <v>1</v>
      </c>
      <c r="Q328" s="30">
        <f t="shared" ca="1" si="44"/>
        <v>0.96968757619475765</v>
      </c>
      <c r="R328" s="30">
        <f t="shared" ca="1" si="45"/>
        <v>1</v>
      </c>
      <c r="S328">
        <f t="shared" si="47"/>
        <v>1</v>
      </c>
      <c r="T328" s="30">
        <f t="shared" ca="1" si="48"/>
        <v>1.000000000000004</v>
      </c>
    </row>
    <row r="329" spans="14:20" x14ac:dyDescent="0.2">
      <c r="N329" s="2">
        <f t="shared" ca="1" si="46"/>
        <v>1.0000000000000007</v>
      </c>
      <c r="O329" s="2">
        <f t="shared" ca="1" si="42"/>
        <v>0.99488892656423644</v>
      </c>
      <c r="P329" s="2">
        <f t="shared" ca="1" si="43"/>
        <v>1</v>
      </c>
      <c r="Q329" s="30">
        <f t="shared" ca="1" si="44"/>
        <v>0.96968757619475765</v>
      </c>
      <c r="R329" s="30">
        <f t="shared" ca="1" si="45"/>
        <v>1</v>
      </c>
      <c r="S329">
        <f t="shared" si="47"/>
        <v>2</v>
      </c>
      <c r="T329" s="30">
        <f t="shared" ca="1" si="48"/>
        <v>1.000000000000004</v>
      </c>
    </row>
    <row r="330" spans="14:20" x14ac:dyDescent="0.2">
      <c r="N330" s="2">
        <f t="shared" ca="1" si="46"/>
        <v>1.0000000000000007</v>
      </c>
      <c r="O330" s="2">
        <f t="shared" ca="1" si="42"/>
        <v>0.99488892656423644</v>
      </c>
      <c r="P330" s="2">
        <f t="shared" ca="1" si="43"/>
        <v>1</v>
      </c>
      <c r="Q330" s="30">
        <f t="shared" ca="1" si="44"/>
        <v>0.99488892656423644</v>
      </c>
      <c r="R330" s="30">
        <f t="shared" ca="1" si="45"/>
        <v>1</v>
      </c>
      <c r="S330">
        <f t="shared" si="47"/>
        <v>2</v>
      </c>
      <c r="T330" s="30">
        <f t="shared" ca="1" si="48"/>
        <v>1.0000000000000007</v>
      </c>
    </row>
    <row r="331" spans="14:20" x14ac:dyDescent="0.2">
      <c r="N331" s="2">
        <f t="shared" ca="1" si="46"/>
        <v>1.0000000000000007</v>
      </c>
      <c r="O331" s="2">
        <f t="shared" ca="1" si="42"/>
        <v>0.99488892656423644</v>
      </c>
      <c r="P331" s="2">
        <f t="shared" ca="1" si="43"/>
        <v>1</v>
      </c>
      <c r="Q331" s="30">
        <f t="shared" ca="1" si="44"/>
        <v>0.99488892656423644</v>
      </c>
      <c r="R331" s="30">
        <f t="shared" ca="1" si="45"/>
        <v>1</v>
      </c>
      <c r="S331">
        <f t="shared" si="47"/>
        <v>1</v>
      </c>
      <c r="T331" s="30">
        <f t="shared" ca="1" si="48"/>
        <v>1.0000000000000007</v>
      </c>
    </row>
    <row r="332" spans="14:20" x14ac:dyDescent="0.2">
      <c r="N332" s="2">
        <f t="shared" ca="1" si="46"/>
        <v>1.0000000000000007</v>
      </c>
      <c r="O332" s="2">
        <f t="shared" ca="1" si="42"/>
        <v>0.99488892656423644</v>
      </c>
      <c r="P332" s="2">
        <f t="shared" ca="1" si="43"/>
        <v>1</v>
      </c>
      <c r="Q332" s="30">
        <f t="shared" ca="1" si="44"/>
        <v>0.96968757619475765</v>
      </c>
      <c r="R332" s="30">
        <f t="shared" ca="1" si="45"/>
        <v>1</v>
      </c>
      <c r="S332">
        <f t="shared" si="47"/>
        <v>1</v>
      </c>
      <c r="T332" s="30">
        <f t="shared" ca="1" si="48"/>
        <v>1.000000000000004</v>
      </c>
    </row>
    <row r="333" spans="14:20" x14ac:dyDescent="0.2">
      <c r="N333" s="2">
        <f t="shared" ca="1" si="46"/>
        <v>1.0000000000000007</v>
      </c>
      <c r="O333" s="2">
        <f t="shared" ca="1" si="42"/>
        <v>0.99488892656423644</v>
      </c>
      <c r="P333" s="2">
        <f t="shared" ca="1" si="43"/>
        <v>1</v>
      </c>
      <c r="Q333" s="30">
        <f t="shared" ca="1" si="44"/>
        <v>0.96968757619475765</v>
      </c>
      <c r="R333" s="30">
        <f t="shared" ca="1" si="45"/>
        <v>1</v>
      </c>
      <c r="S333">
        <f t="shared" si="47"/>
        <v>2</v>
      </c>
      <c r="T333" s="30">
        <f t="shared" ca="1" si="48"/>
        <v>1.000000000000004</v>
      </c>
    </row>
    <row r="334" spans="14:20" x14ac:dyDescent="0.2">
      <c r="N334" s="2">
        <f t="shared" ca="1" si="46"/>
        <v>1.0000000000000007</v>
      </c>
      <c r="O334" s="2">
        <f t="shared" ca="1" si="42"/>
        <v>0.99488892656423644</v>
      </c>
      <c r="P334" s="2">
        <f t="shared" ca="1" si="43"/>
        <v>1</v>
      </c>
      <c r="Q334" s="30">
        <f t="shared" ca="1" si="44"/>
        <v>0.99488892656423644</v>
      </c>
      <c r="R334" s="30">
        <f t="shared" ca="1" si="45"/>
        <v>1</v>
      </c>
      <c r="S334">
        <f t="shared" si="47"/>
        <v>2</v>
      </c>
      <c r="T334" s="30">
        <f t="shared" ca="1" si="48"/>
        <v>1.0000000000000007</v>
      </c>
    </row>
    <row r="335" spans="14:20" x14ac:dyDescent="0.2">
      <c r="N335" s="2">
        <f t="shared" ca="1" si="46"/>
        <v>1.0000000000000007</v>
      </c>
      <c r="O335" s="2">
        <f t="shared" ca="1" si="42"/>
        <v>0.99488892656423644</v>
      </c>
      <c r="P335" s="2">
        <f t="shared" ca="1" si="43"/>
        <v>1</v>
      </c>
      <c r="Q335" s="30">
        <f t="shared" ca="1" si="44"/>
        <v>0.99488892656423644</v>
      </c>
      <c r="R335" s="30">
        <f t="shared" ca="1" si="45"/>
        <v>1</v>
      </c>
      <c r="S335">
        <f t="shared" si="47"/>
        <v>1</v>
      </c>
      <c r="T335" s="30">
        <f t="shared" ca="1" si="48"/>
        <v>1.0000000000000007</v>
      </c>
    </row>
    <row r="336" spans="14:20" x14ac:dyDescent="0.2">
      <c r="N336" s="2">
        <f t="shared" ca="1" si="46"/>
        <v>1.0000000000000007</v>
      </c>
      <c r="O336" s="2">
        <f t="shared" ca="1" si="42"/>
        <v>0.99488892656423644</v>
      </c>
      <c r="P336" s="2">
        <f t="shared" ca="1" si="43"/>
        <v>1</v>
      </c>
      <c r="Q336" s="30">
        <f t="shared" ca="1" si="44"/>
        <v>0.96968757619475765</v>
      </c>
      <c r="R336" s="30">
        <f t="shared" ca="1" si="45"/>
        <v>1</v>
      </c>
      <c r="S336">
        <f t="shared" si="47"/>
        <v>1</v>
      </c>
      <c r="T336" s="30">
        <f t="shared" ca="1" si="48"/>
        <v>1.000000000000004</v>
      </c>
    </row>
    <row r="337" spans="14:20" x14ac:dyDescent="0.2">
      <c r="N337" s="2">
        <f t="shared" ca="1" si="46"/>
        <v>1.0000000000000007</v>
      </c>
      <c r="O337" s="2">
        <f t="shared" ca="1" si="42"/>
        <v>0.99488892656423644</v>
      </c>
      <c r="P337" s="2">
        <f t="shared" ca="1" si="43"/>
        <v>1</v>
      </c>
      <c r="Q337" s="30">
        <f t="shared" ca="1" si="44"/>
        <v>0.96968757619475765</v>
      </c>
      <c r="R337" s="30">
        <f t="shared" ca="1" si="45"/>
        <v>1</v>
      </c>
      <c r="S337">
        <f t="shared" si="47"/>
        <v>2</v>
      </c>
      <c r="T337" s="30">
        <f t="shared" ca="1" si="48"/>
        <v>1.000000000000004</v>
      </c>
    </row>
    <row r="338" spans="14:20" x14ac:dyDescent="0.2">
      <c r="N338" s="2">
        <f t="shared" ca="1" si="46"/>
        <v>1.0000000000000007</v>
      </c>
      <c r="O338" s="2">
        <f t="shared" ca="1" si="42"/>
        <v>0.99488892656423644</v>
      </c>
      <c r="P338" s="2">
        <f t="shared" ca="1" si="43"/>
        <v>1</v>
      </c>
      <c r="Q338" s="30">
        <f t="shared" ca="1" si="44"/>
        <v>0.99488892656423644</v>
      </c>
      <c r="R338" s="30">
        <f t="shared" ca="1" si="45"/>
        <v>1</v>
      </c>
      <c r="S338">
        <f t="shared" si="47"/>
        <v>2</v>
      </c>
      <c r="T338" s="30">
        <f t="shared" ca="1" si="48"/>
        <v>1.0000000000000007</v>
      </c>
    </row>
    <row r="339" spans="14:20" x14ac:dyDescent="0.2">
      <c r="N339" s="2">
        <f t="shared" ca="1" si="46"/>
        <v>1.0000000000000007</v>
      </c>
      <c r="O339" s="2">
        <f t="shared" ca="1" si="42"/>
        <v>0.99488892656423644</v>
      </c>
      <c r="P339" s="2">
        <f t="shared" ca="1" si="43"/>
        <v>1</v>
      </c>
      <c r="Q339" s="30">
        <f t="shared" ca="1" si="44"/>
        <v>0.99488892656423644</v>
      </c>
      <c r="R339" s="30">
        <f t="shared" ca="1" si="45"/>
        <v>1</v>
      </c>
      <c r="S339">
        <f t="shared" si="47"/>
        <v>1</v>
      </c>
      <c r="T339" s="30">
        <f t="shared" ca="1" si="48"/>
        <v>1.0000000000000007</v>
      </c>
    </row>
    <row r="340" spans="14:20" x14ac:dyDescent="0.2">
      <c r="N340" s="2">
        <f t="shared" ca="1" si="46"/>
        <v>1.0000000000000007</v>
      </c>
      <c r="O340" s="2">
        <f t="shared" ca="1" si="42"/>
        <v>0.99488892656423644</v>
      </c>
      <c r="P340" s="2">
        <f t="shared" ca="1" si="43"/>
        <v>1</v>
      </c>
      <c r="Q340" s="30">
        <f t="shared" ca="1" si="44"/>
        <v>0.96968757619475765</v>
      </c>
      <c r="R340" s="30">
        <f t="shared" ca="1" si="45"/>
        <v>1</v>
      </c>
      <c r="S340">
        <f t="shared" si="47"/>
        <v>1</v>
      </c>
      <c r="T340" s="30">
        <f t="shared" ca="1" si="48"/>
        <v>1.000000000000004</v>
      </c>
    </row>
    <row r="341" spans="14:20" x14ac:dyDescent="0.2">
      <c r="N341" s="2">
        <f t="shared" ca="1" si="46"/>
        <v>1.0000000000000007</v>
      </c>
      <c r="O341" s="2">
        <f t="shared" ca="1" si="42"/>
        <v>0.99488892656423644</v>
      </c>
      <c r="P341" s="2">
        <f t="shared" ca="1" si="43"/>
        <v>1</v>
      </c>
      <c r="Q341" s="30">
        <f t="shared" ca="1" si="44"/>
        <v>0.96968757619475765</v>
      </c>
      <c r="R341" s="30">
        <f t="shared" ca="1" si="45"/>
        <v>1</v>
      </c>
      <c r="S341">
        <f t="shared" si="47"/>
        <v>2</v>
      </c>
      <c r="T341" s="30">
        <f t="shared" ca="1" si="48"/>
        <v>1.000000000000004</v>
      </c>
    </row>
    <row r="342" spans="14:20" x14ac:dyDescent="0.2">
      <c r="N342" s="2">
        <f t="shared" ca="1" si="46"/>
        <v>1.0000000000000007</v>
      </c>
      <c r="O342" s="2">
        <f t="shared" ca="1" si="42"/>
        <v>0.99488892656423644</v>
      </c>
      <c r="P342" s="2">
        <f t="shared" ca="1" si="43"/>
        <v>1</v>
      </c>
      <c r="Q342" s="30">
        <f t="shared" ca="1" si="44"/>
        <v>0.99488892656423644</v>
      </c>
      <c r="R342" s="30">
        <f t="shared" ca="1" si="45"/>
        <v>1</v>
      </c>
      <c r="S342">
        <f t="shared" si="47"/>
        <v>2</v>
      </c>
      <c r="T342" s="30">
        <f t="shared" ca="1" si="48"/>
        <v>1.0000000000000007</v>
      </c>
    </row>
    <row r="343" spans="14:20" x14ac:dyDescent="0.2">
      <c r="N343" s="2">
        <f t="shared" ca="1" si="46"/>
        <v>1.0000000000000007</v>
      </c>
      <c r="O343" s="2">
        <f t="shared" ca="1" si="42"/>
        <v>0.99488892656423644</v>
      </c>
      <c r="P343" s="2">
        <f t="shared" ca="1" si="43"/>
        <v>1</v>
      </c>
      <c r="Q343" s="30">
        <f t="shared" ca="1" si="44"/>
        <v>0.99488892656423644</v>
      </c>
      <c r="R343" s="30">
        <f t="shared" ca="1" si="45"/>
        <v>1</v>
      </c>
      <c r="S343">
        <f t="shared" si="47"/>
        <v>1</v>
      </c>
      <c r="T343" s="30">
        <f t="shared" ca="1" si="48"/>
        <v>1.0000000000000007</v>
      </c>
    </row>
    <row r="344" spans="14:20" x14ac:dyDescent="0.2">
      <c r="N344" s="2">
        <f t="shared" ca="1" si="46"/>
        <v>1.0000000000000007</v>
      </c>
      <c r="O344" s="2">
        <f t="shared" ca="1" si="42"/>
        <v>0.99488892656423644</v>
      </c>
      <c r="P344" s="2">
        <f t="shared" ca="1" si="43"/>
        <v>1</v>
      </c>
      <c r="Q344" s="30">
        <f t="shared" ca="1" si="44"/>
        <v>0.96968757619475765</v>
      </c>
      <c r="R344" s="30">
        <f t="shared" ca="1" si="45"/>
        <v>1</v>
      </c>
      <c r="S344">
        <f t="shared" si="47"/>
        <v>1</v>
      </c>
      <c r="T344" s="30">
        <f t="shared" ca="1" si="48"/>
        <v>1.000000000000004</v>
      </c>
    </row>
    <row r="345" spans="14:20" x14ac:dyDescent="0.2">
      <c r="N345" s="2">
        <f t="shared" ca="1" si="46"/>
        <v>1.0000000000000007</v>
      </c>
      <c r="O345" s="2">
        <f t="shared" ca="1" si="42"/>
        <v>0.99488892656423644</v>
      </c>
      <c r="P345" s="2">
        <f t="shared" ca="1" si="43"/>
        <v>1</v>
      </c>
      <c r="Q345" s="30">
        <f t="shared" ca="1" si="44"/>
        <v>0.96968757619475765</v>
      </c>
      <c r="R345" s="30">
        <f t="shared" ca="1" si="45"/>
        <v>1</v>
      </c>
      <c r="S345">
        <f t="shared" si="47"/>
        <v>2</v>
      </c>
      <c r="T345" s="30">
        <f t="shared" ca="1" si="48"/>
        <v>1.000000000000004</v>
      </c>
    </row>
    <row r="346" spans="14:20" x14ac:dyDescent="0.2">
      <c r="N346" s="2">
        <f t="shared" ca="1" si="46"/>
        <v>1.0000000000000007</v>
      </c>
      <c r="O346" s="2">
        <f t="shared" ca="1" si="42"/>
        <v>0.99488892656423644</v>
      </c>
      <c r="P346" s="2">
        <f t="shared" ca="1" si="43"/>
        <v>1</v>
      </c>
      <c r="Q346" s="30">
        <f t="shared" ca="1" si="44"/>
        <v>0.99488892656423644</v>
      </c>
      <c r="R346" s="30">
        <f t="shared" ca="1" si="45"/>
        <v>1</v>
      </c>
      <c r="S346">
        <f t="shared" si="47"/>
        <v>2</v>
      </c>
      <c r="T346" s="30">
        <f t="shared" ca="1" si="48"/>
        <v>1.0000000000000007</v>
      </c>
    </row>
    <row r="347" spans="14:20" x14ac:dyDescent="0.2">
      <c r="N347" s="2">
        <f t="shared" ca="1" si="46"/>
        <v>1.0000000000000007</v>
      </c>
      <c r="O347" s="2">
        <f t="shared" ca="1" si="42"/>
        <v>0.99488892656423644</v>
      </c>
      <c r="P347" s="2">
        <f t="shared" ca="1" si="43"/>
        <v>1</v>
      </c>
      <c r="Q347" s="30">
        <f t="shared" ca="1" si="44"/>
        <v>0.99488892656423644</v>
      </c>
      <c r="R347" s="30">
        <f t="shared" ca="1" si="45"/>
        <v>1</v>
      </c>
      <c r="S347">
        <f t="shared" si="47"/>
        <v>1</v>
      </c>
      <c r="T347" s="30">
        <f t="shared" ca="1" si="48"/>
        <v>1.0000000000000007</v>
      </c>
    </row>
    <row r="348" spans="14:20" x14ac:dyDescent="0.2">
      <c r="N348" s="2">
        <f t="shared" ca="1" si="46"/>
        <v>1.0000000000000007</v>
      </c>
      <c r="O348" s="2">
        <f t="shared" ca="1" si="42"/>
        <v>0.99488892656423644</v>
      </c>
      <c r="P348" s="2">
        <f t="shared" ca="1" si="43"/>
        <v>1</v>
      </c>
      <c r="Q348" s="30">
        <f t="shared" ca="1" si="44"/>
        <v>0.96968757619475765</v>
      </c>
      <c r="R348" s="30">
        <f t="shared" ca="1" si="45"/>
        <v>1</v>
      </c>
      <c r="S348">
        <f t="shared" si="47"/>
        <v>1</v>
      </c>
      <c r="T348" s="30">
        <f t="shared" ca="1" si="48"/>
        <v>1.000000000000004</v>
      </c>
    </row>
    <row r="349" spans="14:20" x14ac:dyDescent="0.2">
      <c r="N349" s="2">
        <f t="shared" ca="1" si="46"/>
        <v>1.0000000000000007</v>
      </c>
      <c r="O349" s="2">
        <f t="shared" ca="1" si="42"/>
        <v>0.99488892656423644</v>
      </c>
      <c r="P349" s="2">
        <f t="shared" ca="1" si="43"/>
        <v>1</v>
      </c>
      <c r="Q349" s="30">
        <f t="shared" ca="1" si="44"/>
        <v>0.96968757619475765</v>
      </c>
      <c r="R349" s="30">
        <f t="shared" ca="1" si="45"/>
        <v>1</v>
      </c>
      <c r="S349">
        <f t="shared" si="47"/>
        <v>2</v>
      </c>
      <c r="T349" s="30">
        <f t="shared" ca="1" si="48"/>
        <v>1.000000000000004</v>
      </c>
    </row>
    <row r="350" spans="14:20" x14ac:dyDescent="0.2">
      <c r="N350" s="2">
        <f t="shared" ca="1" si="46"/>
        <v>1.0000000000000007</v>
      </c>
      <c r="O350" s="2">
        <f t="shared" ca="1" si="42"/>
        <v>0.99488892656423644</v>
      </c>
      <c r="P350" s="2">
        <f t="shared" ca="1" si="43"/>
        <v>1</v>
      </c>
      <c r="Q350" s="30">
        <f t="shared" ca="1" si="44"/>
        <v>0.99488892656423644</v>
      </c>
      <c r="R350" s="30">
        <f t="shared" ca="1" si="45"/>
        <v>1</v>
      </c>
      <c r="S350">
        <f t="shared" si="47"/>
        <v>2</v>
      </c>
      <c r="T350" s="30">
        <f t="shared" ca="1" si="48"/>
        <v>1.0000000000000007</v>
      </c>
    </row>
    <row r="351" spans="14:20" x14ac:dyDescent="0.2">
      <c r="N351" s="2">
        <f t="shared" ca="1" si="46"/>
        <v>1.0000000000000007</v>
      </c>
      <c r="O351" s="2">
        <f t="shared" ca="1" si="42"/>
        <v>0.99488892656423644</v>
      </c>
      <c r="P351" s="2">
        <f t="shared" ca="1" si="43"/>
        <v>1</v>
      </c>
      <c r="Q351" s="30">
        <f t="shared" ca="1" si="44"/>
        <v>0.99488892656423644</v>
      </c>
      <c r="R351" s="30">
        <f t="shared" ca="1" si="45"/>
        <v>1</v>
      </c>
      <c r="S351">
        <f t="shared" si="47"/>
        <v>1</v>
      </c>
      <c r="T351" s="30">
        <f t="shared" ca="1" si="48"/>
        <v>1.0000000000000007</v>
      </c>
    </row>
    <row r="352" spans="14:20" x14ac:dyDescent="0.2">
      <c r="N352" s="2">
        <f t="shared" ca="1" si="46"/>
        <v>1.0000000000000007</v>
      </c>
      <c r="O352" s="2">
        <f t="shared" ca="1" si="42"/>
        <v>0.99488892656423644</v>
      </c>
      <c r="P352" s="2">
        <f t="shared" ca="1" si="43"/>
        <v>1</v>
      </c>
      <c r="Q352" s="30">
        <f t="shared" ca="1" si="44"/>
        <v>0.96968757619475765</v>
      </c>
      <c r="R352" s="30">
        <f t="shared" ca="1" si="45"/>
        <v>1</v>
      </c>
      <c r="S352">
        <f t="shared" si="47"/>
        <v>1</v>
      </c>
      <c r="T352" s="30">
        <f t="shared" ca="1" si="48"/>
        <v>1.000000000000004</v>
      </c>
    </row>
    <row r="353" spans="14:20" x14ac:dyDescent="0.2">
      <c r="N353" s="2">
        <f t="shared" ca="1" si="46"/>
        <v>1.0000000000000007</v>
      </c>
      <c r="O353" s="2">
        <f t="shared" ca="1" si="42"/>
        <v>0.99488892656423644</v>
      </c>
      <c r="P353" s="2">
        <f t="shared" ca="1" si="43"/>
        <v>1</v>
      </c>
      <c r="Q353" s="30">
        <f t="shared" ca="1" si="44"/>
        <v>0.96968757619475765</v>
      </c>
      <c r="R353" s="30">
        <f t="shared" ca="1" si="45"/>
        <v>1</v>
      </c>
      <c r="S353">
        <f t="shared" si="47"/>
        <v>2</v>
      </c>
      <c r="T353" s="30">
        <f t="shared" ca="1" si="48"/>
        <v>1.000000000000004</v>
      </c>
    </row>
    <row r="354" spans="14:20" x14ac:dyDescent="0.2">
      <c r="N354" s="2">
        <f t="shared" ca="1" si="46"/>
        <v>1.0000000000000007</v>
      </c>
      <c r="O354" s="2">
        <f t="shared" ca="1" si="42"/>
        <v>0.99488892656423644</v>
      </c>
      <c r="P354" s="2">
        <f t="shared" ca="1" si="43"/>
        <v>1</v>
      </c>
      <c r="Q354" s="30">
        <f t="shared" ca="1" si="44"/>
        <v>0.99488892656423644</v>
      </c>
      <c r="R354" s="30">
        <f t="shared" ca="1" si="45"/>
        <v>1</v>
      </c>
      <c r="S354">
        <f t="shared" si="47"/>
        <v>2</v>
      </c>
      <c r="T354" s="30">
        <f t="shared" ca="1" si="48"/>
        <v>1.0000000000000007</v>
      </c>
    </row>
    <row r="355" spans="14:20" x14ac:dyDescent="0.2">
      <c r="N355" s="2">
        <f t="shared" ca="1" si="46"/>
        <v>1.0000000000000007</v>
      </c>
      <c r="O355" s="2">
        <f t="shared" ca="1" si="42"/>
        <v>0.99488892656423644</v>
      </c>
      <c r="P355" s="2">
        <f t="shared" ca="1" si="43"/>
        <v>1</v>
      </c>
      <c r="Q355" s="30">
        <f t="shared" ca="1" si="44"/>
        <v>0.99488892656423644</v>
      </c>
      <c r="R355" s="30">
        <f t="shared" ca="1" si="45"/>
        <v>1</v>
      </c>
      <c r="S355">
        <f t="shared" si="47"/>
        <v>1</v>
      </c>
      <c r="T355" s="30">
        <f t="shared" ca="1" si="48"/>
        <v>1.0000000000000007</v>
      </c>
    </row>
    <row r="356" spans="14:20" x14ac:dyDescent="0.2">
      <c r="N356" s="2">
        <f t="shared" ca="1" si="46"/>
        <v>1.0000000000000007</v>
      </c>
      <c r="O356" s="2">
        <f t="shared" ca="1" si="42"/>
        <v>0.99488892656423644</v>
      </c>
      <c r="P356" s="2">
        <f t="shared" ca="1" si="43"/>
        <v>1</v>
      </c>
      <c r="Q356" s="30">
        <f t="shared" ca="1" si="44"/>
        <v>0.96968757619475765</v>
      </c>
      <c r="R356" s="30">
        <f t="shared" ca="1" si="45"/>
        <v>1</v>
      </c>
      <c r="S356">
        <f t="shared" si="47"/>
        <v>1</v>
      </c>
      <c r="T356" s="30">
        <f t="shared" ca="1" si="48"/>
        <v>1.000000000000004</v>
      </c>
    </row>
    <row r="357" spans="14:20" x14ac:dyDescent="0.2">
      <c r="N357" s="2">
        <f t="shared" ca="1" si="46"/>
        <v>1.0000000000000007</v>
      </c>
      <c r="O357" s="2">
        <f t="shared" ca="1" si="42"/>
        <v>0.99488892656423644</v>
      </c>
      <c r="P357" s="2">
        <f t="shared" ca="1" si="43"/>
        <v>1</v>
      </c>
      <c r="Q357" s="30">
        <f t="shared" ca="1" si="44"/>
        <v>0.96968757619475765</v>
      </c>
      <c r="R357" s="30">
        <f t="shared" ca="1" si="45"/>
        <v>1</v>
      </c>
      <c r="S357">
        <f t="shared" si="47"/>
        <v>2</v>
      </c>
      <c r="T357" s="30">
        <f t="shared" ca="1" si="48"/>
        <v>1.000000000000004</v>
      </c>
    </row>
    <row r="358" spans="14:20" x14ac:dyDescent="0.2">
      <c r="N358" s="2">
        <f t="shared" ca="1" si="46"/>
        <v>1.0000000000000007</v>
      </c>
      <c r="O358" s="2">
        <f t="shared" ca="1" si="42"/>
        <v>0.99488892656423644</v>
      </c>
      <c r="P358" s="2">
        <f t="shared" ca="1" si="43"/>
        <v>1</v>
      </c>
      <c r="Q358" s="30">
        <f t="shared" ca="1" si="44"/>
        <v>0.99488892656423644</v>
      </c>
      <c r="R358" s="30">
        <f t="shared" ca="1" si="45"/>
        <v>1</v>
      </c>
      <c r="S358">
        <f t="shared" si="47"/>
        <v>2</v>
      </c>
      <c r="T358" s="30">
        <f t="shared" ca="1" si="48"/>
        <v>1.0000000000000007</v>
      </c>
    </row>
    <row r="359" spans="14:20" x14ac:dyDescent="0.2">
      <c r="N359" s="2">
        <f t="shared" ca="1" si="46"/>
        <v>1.0000000000000007</v>
      </c>
      <c r="O359" s="2">
        <f t="shared" ca="1" si="42"/>
        <v>0.99488892656423644</v>
      </c>
      <c r="P359" s="2">
        <f t="shared" ca="1" si="43"/>
        <v>1</v>
      </c>
      <c r="Q359" s="30">
        <f t="shared" ca="1" si="44"/>
        <v>0.99488892656423644</v>
      </c>
      <c r="R359" s="30">
        <f t="shared" ca="1" si="45"/>
        <v>1</v>
      </c>
      <c r="S359">
        <f t="shared" si="47"/>
        <v>1</v>
      </c>
      <c r="T359" s="30">
        <f t="shared" ca="1" si="48"/>
        <v>1.0000000000000007</v>
      </c>
    </row>
    <row r="360" spans="14:20" x14ac:dyDescent="0.2">
      <c r="N360" s="2">
        <f t="shared" ca="1" si="46"/>
        <v>1.0000000000000007</v>
      </c>
      <c r="O360" s="2">
        <f t="shared" ca="1" si="42"/>
        <v>0.99488892656423644</v>
      </c>
      <c r="P360" s="2">
        <f t="shared" ca="1" si="43"/>
        <v>1</v>
      </c>
      <c r="Q360" s="30">
        <f t="shared" ca="1" si="44"/>
        <v>0.96968757619475765</v>
      </c>
      <c r="R360" s="30">
        <f t="shared" ca="1" si="45"/>
        <v>1</v>
      </c>
      <c r="S360">
        <f t="shared" si="47"/>
        <v>1</v>
      </c>
      <c r="T360" s="30">
        <f t="shared" ca="1" si="48"/>
        <v>1.000000000000004</v>
      </c>
    </row>
    <row r="361" spans="14:20" x14ac:dyDescent="0.2">
      <c r="N361" s="2">
        <f t="shared" ca="1" si="46"/>
        <v>1.0000000000000007</v>
      </c>
      <c r="O361" s="2">
        <f t="shared" ca="1" si="42"/>
        <v>0.99488892656423644</v>
      </c>
      <c r="P361" s="2">
        <f t="shared" ca="1" si="43"/>
        <v>1</v>
      </c>
      <c r="Q361" s="30">
        <f t="shared" ca="1" si="44"/>
        <v>0.96968757619475765</v>
      </c>
      <c r="R361" s="30">
        <f t="shared" ca="1" si="45"/>
        <v>1</v>
      </c>
      <c r="S361">
        <f t="shared" si="47"/>
        <v>2</v>
      </c>
      <c r="T361" s="30">
        <f t="shared" ca="1" si="48"/>
        <v>1.000000000000004</v>
      </c>
    </row>
    <row r="362" spans="14:20" x14ac:dyDescent="0.2">
      <c r="N362" s="2">
        <f t="shared" ca="1" si="46"/>
        <v>1.0000000000000007</v>
      </c>
      <c r="O362" s="2">
        <f t="shared" ca="1" si="42"/>
        <v>0.99488892656423644</v>
      </c>
      <c r="P362" s="2">
        <f t="shared" ca="1" si="43"/>
        <v>1</v>
      </c>
      <c r="Q362" s="30">
        <f t="shared" ca="1" si="44"/>
        <v>0.99488892656423644</v>
      </c>
      <c r="R362" s="30">
        <f t="shared" ca="1" si="45"/>
        <v>1</v>
      </c>
      <c r="S362">
        <f t="shared" si="47"/>
        <v>2</v>
      </c>
      <c r="T362" s="30">
        <f t="shared" ca="1" si="48"/>
        <v>1.0000000000000007</v>
      </c>
    </row>
    <row r="363" spans="14:20" x14ac:dyDescent="0.2">
      <c r="N363" s="2">
        <f t="shared" ca="1" si="46"/>
        <v>1.0000000000000007</v>
      </c>
      <c r="O363" s="2">
        <f t="shared" ca="1" si="42"/>
        <v>0.99488892656423644</v>
      </c>
      <c r="P363" s="2">
        <f t="shared" ca="1" si="43"/>
        <v>1</v>
      </c>
      <c r="Q363" s="30">
        <f t="shared" ca="1" si="44"/>
        <v>0.99488892656423644</v>
      </c>
      <c r="R363" s="30">
        <f t="shared" ca="1" si="45"/>
        <v>1</v>
      </c>
      <c r="S363">
        <f t="shared" si="47"/>
        <v>1</v>
      </c>
      <c r="T363" s="30">
        <f t="shared" ca="1" si="48"/>
        <v>1.0000000000000007</v>
      </c>
    </row>
    <row r="364" spans="14:20" x14ac:dyDescent="0.2">
      <c r="N364" s="2">
        <f t="shared" ca="1" si="46"/>
        <v>1.0000000000000007</v>
      </c>
      <c r="O364" s="2">
        <f t="shared" ca="1" si="42"/>
        <v>0.99488892656423644</v>
      </c>
      <c r="P364" s="2">
        <f t="shared" ca="1" si="43"/>
        <v>1</v>
      </c>
      <c r="Q364" s="30">
        <f t="shared" ca="1" si="44"/>
        <v>0.96968757619475765</v>
      </c>
      <c r="R364" s="30">
        <f t="shared" ca="1" si="45"/>
        <v>1</v>
      </c>
      <c r="S364">
        <f t="shared" si="47"/>
        <v>1</v>
      </c>
      <c r="T364" s="30">
        <f t="shared" ca="1" si="48"/>
        <v>1.000000000000004</v>
      </c>
    </row>
    <row r="365" spans="14:20" x14ac:dyDescent="0.2">
      <c r="N365" s="2">
        <f t="shared" ca="1" si="46"/>
        <v>1.0000000000000007</v>
      </c>
      <c r="O365" s="2">
        <f t="shared" ca="1" si="42"/>
        <v>0.99488892656423644</v>
      </c>
      <c r="P365" s="2">
        <f t="shared" ca="1" si="43"/>
        <v>1</v>
      </c>
      <c r="Q365" s="30">
        <f t="shared" ca="1" si="44"/>
        <v>0.96968757619475765</v>
      </c>
      <c r="R365" s="30">
        <f t="shared" ca="1" si="45"/>
        <v>1</v>
      </c>
      <c r="S365">
        <f t="shared" si="47"/>
        <v>2</v>
      </c>
      <c r="T365" s="30">
        <f t="shared" ca="1" si="48"/>
        <v>1.000000000000004</v>
      </c>
    </row>
    <row r="366" spans="14:20" x14ac:dyDescent="0.2">
      <c r="N366" s="2">
        <f t="shared" ca="1" si="46"/>
        <v>1.0000000000000007</v>
      </c>
      <c r="O366" s="2">
        <f t="shared" ca="1" si="42"/>
        <v>0.99488892656423644</v>
      </c>
      <c r="P366" s="2">
        <f t="shared" ca="1" si="43"/>
        <v>1</v>
      </c>
      <c r="Q366" s="30">
        <f t="shared" ca="1" si="44"/>
        <v>0.99488892656423644</v>
      </c>
      <c r="R366" s="30">
        <f t="shared" ca="1" si="45"/>
        <v>1</v>
      </c>
      <c r="S366">
        <f t="shared" si="47"/>
        <v>2</v>
      </c>
      <c r="T366" s="30">
        <f t="shared" ca="1" si="48"/>
        <v>1.0000000000000007</v>
      </c>
    </row>
    <row r="367" spans="14:20" x14ac:dyDescent="0.2">
      <c r="N367" s="2">
        <f t="shared" ca="1" si="46"/>
        <v>1.0000000000000007</v>
      </c>
      <c r="O367" s="2">
        <f t="shared" ca="1" si="42"/>
        <v>0.99488892656423644</v>
      </c>
      <c r="P367" s="2">
        <f t="shared" ca="1" si="43"/>
        <v>1</v>
      </c>
      <c r="Q367" s="30">
        <f t="shared" ca="1" si="44"/>
        <v>0.99488892656423644</v>
      </c>
      <c r="R367" s="30">
        <f t="shared" ca="1" si="45"/>
        <v>1</v>
      </c>
      <c r="S367">
        <f t="shared" si="47"/>
        <v>1</v>
      </c>
      <c r="T367" s="30">
        <f t="shared" ca="1" si="48"/>
        <v>1.0000000000000007</v>
      </c>
    </row>
    <row r="368" spans="14:20" x14ac:dyDescent="0.2">
      <c r="N368" s="2">
        <f t="shared" ca="1" si="46"/>
        <v>1.0000000000000007</v>
      </c>
      <c r="O368" s="2">
        <f t="shared" ca="1" si="42"/>
        <v>0.99488892656423644</v>
      </c>
      <c r="P368" s="2">
        <f t="shared" ca="1" si="43"/>
        <v>1</v>
      </c>
      <c r="Q368" s="30">
        <f t="shared" ca="1" si="44"/>
        <v>0.96968757619475765</v>
      </c>
      <c r="R368" s="30">
        <f t="shared" ca="1" si="45"/>
        <v>1</v>
      </c>
      <c r="S368">
        <f t="shared" si="47"/>
        <v>1</v>
      </c>
      <c r="T368" s="30">
        <f t="shared" ca="1" si="48"/>
        <v>1.000000000000004</v>
      </c>
    </row>
    <row r="369" spans="14:20" x14ac:dyDescent="0.2">
      <c r="N369" s="2">
        <f t="shared" ca="1" si="46"/>
        <v>1.0000000000000007</v>
      </c>
      <c r="O369" s="2">
        <f t="shared" ca="1" si="42"/>
        <v>0.99488892656423644</v>
      </c>
      <c r="P369" s="2">
        <f t="shared" ca="1" si="43"/>
        <v>1</v>
      </c>
      <c r="Q369" s="30">
        <f t="shared" ca="1" si="44"/>
        <v>0.96968757619475765</v>
      </c>
      <c r="R369" s="30">
        <f t="shared" ca="1" si="45"/>
        <v>1</v>
      </c>
      <c r="S369">
        <f t="shared" si="47"/>
        <v>2</v>
      </c>
      <c r="T369" s="30">
        <f t="shared" ca="1" si="48"/>
        <v>1.000000000000004</v>
      </c>
    </row>
    <row r="370" spans="14:20" x14ac:dyDescent="0.2">
      <c r="N370" s="2">
        <f t="shared" ca="1" si="46"/>
        <v>1.0000000000000007</v>
      </c>
      <c r="O370" s="2">
        <f t="shared" ca="1" si="42"/>
        <v>0.99488892656423644</v>
      </c>
      <c r="P370" s="2">
        <f t="shared" ca="1" si="43"/>
        <v>1</v>
      </c>
      <c r="Q370" s="30">
        <f t="shared" ca="1" si="44"/>
        <v>0.99488892656423644</v>
      </c>
      <c r="R370" s="30">
        <f t="shared" ca="1" si="45"/>
        <v>1</v>
      </c>
      <c r="S370">
        <f t="shared" si="47"/>
        <v>2</v>
      </c>
      <c r="T370" s="30">
        <f t="shared" ca="1" si="48"/>
        <v>1.0000000000000007</v>
      </c>
    </row>
    <row r="371" spans="14:20" x14ac:dyDescent="0.2">
      <c r="N371" s="2">
        <f t="shared" ca="1" si="46"/>
        <v>1.0000000000000007</v>
      </c>
      <c r="O371" s="2">
        <f t="shared" ca="1" si="42"/>
        <v>0.99488892656423644</v>
      </c>
      <c r="P371" s="2">
        <f t="shared" ca="1" si="43"/>
        <v>1</v>
      </c>
      <c r="Q371" s="30">
        <f t="shared" ca="1" si="44"/>
        <v>0.99488892656423644</v>
      </c>
      <c r="R371" s="30">
        <f t="shared" ca="1" si="45"/>
        <v>1</v>
      </c>
      <c r="S371">
        <f t="shared" si="47"/>
        <v>1</v>
      </c>
      <c r="T371" s="30">
        <f t="shared" ca="1" si="48"/>
        <v>1.0000000000000007</v>
      </c>
    </row>
    <row r="372" spans="14:20" x14ac:dyDescent="0.2">
      <c r="N372" s="2">
        <f t="shared" ca="1" si="46"/>
        <v>1.0000000000000007</v>
      </c>
      <c r="O372" s="2">
        <f t="shared" ca="1" si="42"/>
        <v>0.99488892656423644</v>
      </c>
      <c r="P372" s="2">
        <f t="shared" ca="1" si="43"/>
        <v>1</v>
      </c>
      <c r="Q372" s="30">
        <f t="shared" ca="1" si="44"/>
        <v>0.96968757619475765</v>
      </c>
      <c r="R372" s="30">
        <f t="shared" ca="1" si="45"/>
        <v>1</v>
      </c>
      <c r="S372">
        <f t="shared" si="47"/>
        <v>1</v>
      </c>
      <c r="T372" s="30">
        <f t="shared" ca="1" si="48"/>
        <v>1.000000000000004</v>
      </c>
    </row>
    <row r="373" spans="14:20" x14ac:dyDescent="0.2">
      <c r="N373" s="2">
        <f t="shared" ca="1" si="46"/>
        <v>1.0000000000000007</v>
      </c>
      <c r="O373" s="2">
        <f t="shared" ca="1" si="42"/>
        <v>0.99488892656423644</v>
      </c>
      <c r="P373" s="2">
        <f t="shared" ca="1" si="43"/>
        <v>1</v>
      </c>
      <c r="Q373" s="30">
        <f t="shared" ca="1" si="44"/>
        <v>0.96968757619475765</v>
      </c>
      <c r="R373" s="30">
        <f t="shared" ca="1" si="45"/>
        <v>1</v>
      </c>
      <c r="S373">
        <f t="shared" si="47"/>
        <v>2</v>
      </c>
      <c r="T373" s="30">
        <f t="shared" ca="1" si="48"/>
        <v>1.000000000000004</v>
      </c>
    </row>
    <row r="374" spans="14:20" x14ac:dyDescent="0.2">
      <c r="N374" s="2">
        <f t="shared" ca="1" si="46"/>
        <v>1.0000000000000007</v>
      </c>
      <c r="O374" s="2">
        <f t="shared" ca="1" si="42"/>
        <v>0.99488892656423644</v>
      </c>
      <c r="P374" s="2">
        <f t="shared" ca="1" si="43"/>
        <v>1</v>
      </c>
      <c r="Q374" s="30">
        <f t="shared" ca="1" si="44"/>
        <v>0.99488892656423644</v>
      </c>
      <c r="R374" s="30">
        <f t="shared" ca="1" si="45"/>
        <v>1</v>
      </c>
      <c r="S374">
        <f t="shared" si="47"/>
        <v>2</v>
      </c>
      <c r="T374" s="30">
        <f t="shared" ca="1" si="48"/>
        <v>1.0000000000000007</v>
      </c>
    </row>
    <row r="375" spans="14:20" x14ac:dyDescent="0.2">
      <c r="N375" s="2">
        <f t="shared" ca="1" si="46"/>
        <v>1.0000000000000007</v>
      </c>
      <c r="O375" s="2">
        <f t="shared" ca="1" si="42"/>
        <v>0.99488892656423644</v>
      </c>
      <c r="P375" s="2">
        <f t="shared" ca="1" si="43"/>
        <v>1</v>
      </c>
      <c r="Q375" s="30">
        <f t="shared" ca="1" si="44"/>
        <v>0.99488892656423644</v>
      </c>
      <c r="R375" s="30">
        <f t="shared" ca="1" si="45"/>
        <v>1</v>
      </c>
      <c r="S375">
        <f t="shared" si="47"/>
        <v>1</v>
      </c>
      <c r="T375" s="30">
        <f t="shared" ca="1" si="48"/>
        <v>1.0000000000000007</v>
      </c>
    </row>
    <row r="376" spans="14:20" x14ac:dyDescent="0.2">
      <c r="N376" s="2">
        <f t="shared" ca="1" si="46"/>
        <v>1.0000000000000007</v>
      </c>
      <c r="O376" s="2">
        <f t="shared" ca="1" si="42"/>
        <v>0.99488892656423644</v>
      </c>
      <c r="P376" s="2">
        <f t="shared" ca="1" si="43"/>
        <v>1</v>
      </c>
      <c r="Q376" s="30">
        <f t="shared" ca="1" si="44"/>
        <v>0.96968757619475765</v>
      </c>
      <c r="R376" s="30">
        <f t="shared" ca="1" si="45"/>
        <v>1</v>
      </c>
      <c r="S376">
        <f t="shared" si="47"/>
        <v>1</v>
      </c>
      <c r="T376" s="30">
        <f t="shared" ca="1" si="48"/>
        <v>1.000000000000004</v>
      </c>
    </row>
    <row r="377" spans="14:20" x14ac:dyDescent="0.2">
      <c r="N377" s="2">
        <f t="shared" ca="1" si="46"/>
        <v>1.0000000000000007</v>
      </c>
      <c r="O377" s="2">
        <f t="shared" ca="1" si="42"/>
        <v>0.99488892656423644</v>
      </c>
      <c r="P377" s="2">
        <f t="shared" ca="1" si="43"/>
        <v>1</v>
      </c>
      <c r="Q377" s="30">
        <f t="shared" ca="1" si="44"/>
        <v>0.96968757619475765</v>
      </c>
      <c r="R377" s="30">
        <f t="shared" ca="1" si="45"/>
        <v>1</v>
      </c>
      <c r="S377">
        <f t="shared" si="47"/>
        <v>2</v>
      </c>
      <c r="T377" s="30">
        <f t="shared" ca="1" si="48"/>
        <v>1.000000000000004</v>
      </c>
    </row>
    <row r="378" spans="14:20" x14ac:dyDescent="0.2">
      <c r="N378" s="2">
        <f t="shared" ca="1" si="46"/>
        <v>1.0000000000000007</v>
      </c>
      <c r="O378" s="2">
        <f t="shared" ca="1" si="42"/>
        <v>0.99488892656423644</v>
      </c>
      <c r="P378" s="2">
        <f t="shared" ca="1" si="43"/>
        <v>1</v>
      </c>
      <c r="Q378" s="30">
        <f t="shared" ca="1" si="44"/>
        <v>0.99488892656423644</v>
      </c>
      <c r="R378" s="30">
        <f t="shared" ca="1" si="45"/>
        <v>1</v>
      </c>
      <c r="S378">
        <f t="shared" si="47"/>
        <v>2</v>
      </c>
      <c r="T378" s="30">
        <f t="shared" ca="1" si="48"/>
        <v>1.0000000000000007</v>
      </c>
    </row>
    <row r="379" spans="14:20" x14ac:dyDescent="0.2">
      <c r="N379" s="2">
        <f t="shared" ca="1" si="46"/>
        <v>1.0000000000000007</v>
      </c>
      <c r="O379" s="2">
        <f t="shared" ca="1" si="42"/>
        <v>0.99488892656423644</v>
      </c>
      <c r="P379" s="2">
        <f t="shared" ca="1" si="43"/>
        <v>1</v>
      </c>
      <c r="Q379" s="30">
        <f t="shared" ca="1" si="44"/>
        <v>0.99488892656423644</v>
      </c>
      <c r="R379" s="30">
        <f t="shared" ca="1" si="45"/>
        <v>1</v>
      </c>
      <c r="S379">
        <f t="shared" si="47"/>
        <v>1</v>
      </c>
      <c r="T379" s="30">
        <f t="shared" ca="1" si="48"/>
        <v>1.0000000000000007</v>
      </c>
    </row>
    <row r="380" spans="14:20" x14ac:dyDescent="0.2">
      <c r="N380" s="2">
        <f t="shared" ca="1" si="46"/>
        <v>1.0000000000000007</v>
      </c>
      <c r="O380" s="2">
        <f t="shared" ca="1" si="42"/>
        <v>0.99488892656423644</v>
      </c>
      <c r="P380" s="2">
        <f t="shared" ca="1" si="43"/>
        <v>1</v>
      </c>
      <c r="Q380" s="30">
        <f t="shared" ca="1" si="44"/>
        <v>0.96968757619475765</v>
      </c>
      <c r="R380" s="30">
        <f t="shared" ca="1" si="45"/>
        <v>1</v>
      </c>
      <c r="S380">
        <f t="shared" si="47"/>
        <v>1</v>
      </c>
      <c r="T380" s="30">
        <f t="shared" ca="1" si="48"/>
        <v>1.000000000000004</v>
      </c>
    </row>
    <row r="381" spans="14:20" x14ac:dyDescent="0.2">
      <c r="N381" s="2">
        <f t="shared" ca="1" si="46"/>
        <v>1.0000000000000007</v>
      </c>
      <c r="O381" s="2">
        <f t="shared" ca="1" si="42"/>
        <v>0.99488892656423644</v>
      </c>
      <c r="P381" s="2">
        <f t="shared" ca="1" si="43"/>
        <v>1</v>
      </c>
      <c r="Q381" s="30">
        <f t="shared" ca="1" si="44"/>
        <v>0.96968757619475765</v>
      </c>
      <c r="R381" s="30">
        <f t="shared" ca="1" si="45"/>
        <v>1</v>
      </c>
      <c r="S381">
        <f t="shared" si="47"/>
        <v>2</v>
      </c>
      <c r="T381" s="30">
        <f t="shared" ca="1" si="48"/>
        <v>1.000000000000004</v>
      </c>
    </row>
    <row r="382" spans="14:20" x14ac:dyDescent="0.2">
      <c r="N382" s="2">
        <f t="shared" ca="1" si="46"/>
        <v>1.0000000000000007</v>
      </c>
      <c r="O382" s="2">
        <f t="shared" ca="1" si="42"/>
        <v>0.99488892656423644</v>
      </c>
      <c r="P382" s="2">
        <f t="shared" ca="1" si="43"/>
        <v>1</v>
      </c>
      <c r="Q382" s="30">
        <f t="shared" ca="1" si="44"/>
        <v>0.99488892656423644</v>
      </c>
      <c r="R382" s="30">
        <f t="shared" ca="1" si="45"/>
        <v>1</v>
      </c>
      <c r="S382">
        <f t="shared" si="47"/>
        <v>2</v>
      </c>
      <c r="T382" s="30">
        <f t="shared" ca="1" si="48"/>
        <v>1.0000000000000007</v>
      </c>
    </row>
    <row r="383" spans="14:20" x14ac:dyDescent="0.2">
      <c r="N383" s="2">
        <f t="shared" ca="1" si="46"/>
        <v>1.0000000000000007</v>
      </c>
      <c r="O383" s="2">
        <f t="shared" ca="1" si="42"/>
        <v>0.99488892656423644</v>
      </c>
      <c r="P383" s="2">
        <f t="shared" ca="1" si="43"/>
        <v>1</v>
      </c>
      <c r="Q383" s="30">
        <f t="shared" ca="1" si="44"/>
        <v>0.99488892656423644</v>
      </c>
      <c r="R383" s="30">
        <f t="shared" ca="1" si="45"/>
        <v>1</v>
      </c>
      <c r="S383">
        <f t="shared" si="47"/>
        <v>1</v>
      </c>
      <c r="T383" s="30">
        <f t="shared" ca="1" si="48"/>
        <v>1.0000000000000007</v>
      </c>
    </row>
    <row r="384" spans="14:20" x14ac:dyDescent="0.2">
      <c r="N384" s="2">
        <f t="shared" ca="1" si="46"/>
        <v>1.0000000000000007</v>
      </c>
      <c r="O384" s="2">
        <f t="shared" ca="1" si="42"/>
        <v>0.99488892656423644</v>
      </c>
      <c r="P384" s="2">
        <f t="shared" ca="1" si="43"/>
        <v>1</v>
      </c>
      <c r="Q384" s="30">
        <f t="shared" ca="1" si="44"/>
        <v>0.96968757619475765</v>
      </c>
      <c r="R384" s="30">
        <f t="shared" ca="1" si="45"/>
        <v>1</v>
      </c>
      <c r="S384">
        <f t="shared" si="47"/>
        <v>1</v>
      </c>
      <c r="T384" s="30">
        <f t="shared" ca="1" si="48"/>
        <v>1.000000000000004</v>
      </c>
    </row>
    <row r="385" spans="14:20" x14ac:dyDescent="0.2">
      <c r="N385" s="2">
        <f t="shared" ca="1" si="46"/>
        <v>1.0000000000000007</v>
      </c>
      <c r="O385" s="2">
        <f t="shared" ca="1" si="42"/>
        <v>0.99488892656423644</v>
      </c>
      <c r="P385" s="2">
        <f t="shared" ca="1" si="43"/>
        <v>1</v>
      </c>
      <c r="Q385" s="30">
        <f t="shared" ca="1" si="44"/>
        <v>0.96968757619475765</v>
      </c>
      <c r="R385" s="30">
        <f t="shared" ca="1" si="45"/>
        <v>1</v>
      </c>
      <c r="S385">
        <f t="shared" si="47"/>
        <v>2</v>
      </c>
      <c r="T385" s="30">
        <f t="shared" ca="1" si="48"/>
        <v>1.000000000000004</v>
      </c>
    </row>
    <row r="386" spans="14:20" x14ac:dyDescent="0.2">
      <c r="N386" s="2">
        <f t="shared" ca="1" si="46"/>
        <v>1.0000000000000007</v>
      </c>
      <c r="O386" s="2">
        <f t="shared" ref="O386:O449" ca="1" si="49">VLOOKUP(N386-Bincr/2,Bdata,1,1)</f>
        <v>0.99488892656423644</v>
      </c>
      <c r="P386" s="2">
        <f t="shared" ref="P386:P449" ca="1" si="50">INDEX(Bdata,MATCH(O386,INDEX(Bdata,0,1),0)+1,1)</f>
        <v>1</v>
      </c>
      <c r="Q386" s="30">
        <f t="shared" ref="Q386:Q449" ca="1" si="51">VLOOKUP(O386,Bdata,$S387,0)</f>
        <v>0.99488892656423644</v>
      </c>
      <c r="R386" s="30">
        <f t="shared" ref="R386:R449" ca="1" si="52">VLOOKUP(P386,Bdata,$S387,0)</f>
        <v>1</v>
      </c>
      <c r="S386">
        <f t="shared" si="47"/>
        <v>2</v>
      </c>
      <c r="T386" s="30">
        <f t="shared" ca="1" si="48"/>
        <v>1.0000000000000007</v>
      </c>
    </row>
    <row r="387" spans="14:20" x14ac:dyDescent="0.2">
      <c r="N387" s="2">
        <f t="shared" ref="N387:N450" ca="1" si="53">IF(ROW()&gt;Brmax+1,N386,IF(S387=S386,N386,N386+Bincr))</f>
        <v>1.0000000000000007</v>
      </c>
      <c r="O387" s="2">
        <f t="shared" ca="1" si="49"/>
        <v>0.99488892656423644</v>
      </c>
      <c r="P387" s="2">
        <f t="shared" ca="1" si="50"/>
        <v>1</v>
      </c>
      <c r="Q387" s="30">
        <f t="shared" ca="1" si="51"/>
        <v>0.99488892656423644</v>
      </c>
      <c r="R387" s="30">
        <f t="shared" ca="1" si="52"/>
        <v>1</v>
      </c>
      <c r="S387">
        <f t="shared" ref="S387:S450" si="54">IF(MOD(ROW()-1,4)&gt;1,1,2)</f>
        <v>1</v>
      </c>
      <c r="T387" s="30">
        <f t="shared" ca="1" si="48"/>
        <v>1.0000000000000007</v>
      </c>
    </row>
    <row r="388" spans="14:20" x14ac:dyDescent="0.2">
      <c r="N388" s="2">
        <f t="shared" ca="1" si="53"/>
        <v>1.0000000000000007</v>
      </c>
      <c r="O388" s="2">
        <f t="shared" ca="1" si="49"/>
        <v>0.99488892656423644</v>
      </c>
      <c r="P388" s="2">
        <f t="shared" ca="1" si="50"/>
        <v>1</v>
      </c>
      <c r="Q388" s="30">
        <f t="shared" ca="1" si="51"/>
        <v>0.96968757619475765</v>
      </c>
      <c r="R388" s="30">
        <f t="shared" ca="1" si="52"/>
        <v>1</v>
      </c>
      <c r="S388">
        <f t="shared" si="54"/>
        <v>1</v>
      </c>
      <c r="T388" s="30">
        <f t="shared" ref="T388:T451" ca="1" si="55">IF(N388="","",IF(ISERROR((R388-Q388)/(P388-O388)*(N388-O388)+Q388),#N/A,(R388-Q388)/(P388-O388)*(N388-O388)+Q388))</f>
        <v>1.000000000000004</v>
      </c>
    </row>
    <row r="389" spans="14:20" x14ac:dyDescent="0.2">
      <c r="N389" s="2">
        <f t="shared" ca="1" si="53"/>
        <v>1.0000000000000007</v>
      </c>
      <c r="O389" s="2">
        <f t="shared" ca="1" si="49"/>
        <v>0.99488892656423644</v>
      </c>
      <c r="P389" s="2">
        <f t="shared" ca="1" si="50"/>
        <v>1</v>
      </c>
      <c r="Q389" s="30">
        <f t="shared" ca="1" si="51"/>
        <v>0.96968757619475765</v>
      </c>
      <c r="R389" s="30">
        <f t="shared" ca="1" si="52"/>
        <v>1</v>
      </c>
      <c r="S389">
        <f t="shared" si="54"/>
        <v>2</v>
      </c>
      <c r="T389" s="30">
        <f t="shared" ca="1" si="55"/>
        <v>1.000000000000004</v>
      </c>
    </row>
    <row r="390" spans="14:20" x14ac:dyDescent="0.2">
      <c r="N390" s="2">
        <f t="shared" ca="1" si="53"/>
        <v>1.0000000000000007</v>
      </c>
      <c r="O390" s="2">
        <f t="shared" ca="1" si="49"/>
        <v>0.99488892656423644</v>
      </c>
      <c r="P390" s="2">
        <f t="shared" ca="1" si="50"/>
        <v>1</v>
      </c>
      <c r="Q390" s="30">
        <f t="shared" ca="1" si="51"/>
        <v>0.99488892656423644</v>
      </c>
      <c r="R390" s="30">
        <f t="shared" ca="1" si="52"/>
        <v>1</v>
      </c>
      <c r="S390">
        <f t="shared" si="54"/>
        <v>2</v>
      </c>
      <c r="T390" s="30">
        <f t="shared" ca="1" si="55"/>
        <v>1.0000000000000007</v>
      </c>
    </row>
    <row r="391" spans="14:20" x14ac:dyDescent="0.2">
      <c r="N391" s="2">
        <f t="shared" ca="1" si="53"/>
        <v>1.0000000000000007</v>
      </c>
      <c r="O391" s="2">
        <f t="shared" ca="1" si="49"/>
        <v>0.99488892656423644</v>
      </c>
      <c r="P391" s="2">
        <f t="shared" ca="1" si="50"/>
        <v>1</v>
      </c>
      <c r="Q391" s="30">
        <f t="shared" ca="1" si="51"/>
        <v>0.99488892656423644</v>
      </c>
      <c r="R391" s="30">
        <f t="shared" ca="1" si="52"/>
        <v>1</v>
      </c>
      <c r="S391">
        <f t="shared" si="54"/>
        <v>1</v>
      </c>
      <c r="T391" s="30">
        <f t="shared" ca="1" si="55"/>
        <v>1.0000000000000007</v>
      </c>
    </row>
    <row r="392" spans="14:20" x14ac:dyDescent="0.2">
      <c r="N392" s="2">
        <f t="shared" ca="1" si="53"/>
        <v>1.0000000000000007</v>
      </c>
      <c r="O392" s="2">
        <f t="shared" ca="1" si="49"/>
        <v>0.99488892656423644</v>
      </c>
      <c r="P392" s="2">
        <f t="shared" ca="1" si="50"/>
        <v>1</v>
      </c>
      <c r="Q392" s="30">
        <f t="shared" ca="1" si="51"/>
        <v>0.96968757619475765</v>
      </c>
      <c r="R392" s="30">
        <f t="shared" ca="1" si="52"/>
        <v>1</v>
      </c>
      <c r="S392">
        <f t="shared" si="54"/>
        <v>1</v>
      </c>
      <c r="T392" s="30">
        <f t="shared" ca="1" si="55"/>
        <v>1.000000000000004</v>
      </c>
    </row>
    <row r="393" spans="14:20" x14ac:dyDescent="0.2">
      <c r="N393" s="2">
        <f t="shared" ca="1" si="53"/>
        <v>1.0000000000000007</v>
      </c>
      <c r="O393" s="2">
        <f t="shared" ca="1" si="49"/>
        <v>0.99488892656423644</v>
      </c>
      <c r="P393" s="2">
        <f t="shared" ca="1" si="50"/>
        <v>1</v>
      </c>
      <c r="Q393" s="30">
        <f t="shared" ca="1" si="51"/>
        <v>0.96968757619475765</v>
      </c>
      <c r="R393" s="30">
        <f t="shared" ca="1" si="52"/>
        <v>1</v>
      </c>
      <c r="S393">
        <f t="shared" si="54"/>
        <v>2</v>
      </c>
      <c r="T393" s="30">
        <f t="shared" ca="1" si="55"/>
        <v>1.000000000000004</v>
      </c>
    </row>
    <row r="394" spans="14:20" x14ac:dyDescent="0.2">
      <c r="N394" s="2">
        <f t="shared" ca="1" si="53"/>
        <v>1.0000000000000007</v>
      </c>
      <c r="O394" s="2">
        <f t="shared" ca="1" si="49"/>
        <v>0.99488892656423644</v>
      </c>
      <c r="P394" s="2">
        <f t="shared" ca="1" si="50"/>
        <v>1</v>
      </c>
      <c r="Q394" s="30">
        <f t="shared" ca="1" si="51"/>
        <v>0.99488892656423644</v>
      </c>
      <c r="R394" s="30">
        <f t="shared" ca="1" si="52"/>
        <v>1</v>
      </c>
      <c r="S394">
        <f t="shared" si="54"/>
        <v>2</v>
      </c>
      <c r="T394" s="30">
        <f t="shared" ca="1" si="55"/>
        <v>1.0000000000000007</v>
      </c>
    </row>
    <row r="395" spans="14:20" x14ac:dyDescent="0.2">
      <c r="N395" s="2">
        <f t="shared" ca="1" si="53"/>
        <v>1.0000000000000007</v>
      </c>
      <c r="O395" s="2">
        <f t="shared" ca="1" si="49"/>
        <v>0.99488892656423644</v>
      </c>
      <c r="P395" s="2">
        <f t="shared" ca="1" si="50"/>
        <v>1</v>
      </c>
      <c r="Q395" s="30">
        <f t="shared" ca="1" si="51"/>
        <v>0.99488892656423644</v>
      </c>
      <c r="R395" s="30">
        <f t="shared" ca="1" si="52"/>
        <v>1</v>
      </c>
      <c r="S395">
        <f t="shared" si="54"/>
        <v>1</v>
      </c>
      <c r="T395" s="30">
        <f t="shared" ca="1" si="55"/>
        <v>1.0000000000000007</v>
      </c>
    </row>
    <row r="396" spans="14:20" x14ac:dyDescent="0.2">
      <c r="N396" s="2">
        <f t="shared" ca="1" si="53"/>
        <v>1.0000000000000007</v>
      </c>
      <c r="O396" s="2">
        <f t="shared" ca="1" si="49"/>
        <v>0.99488892656423644</v>
      </c>
      <c r="P396" s="2">
        <f t="shared" ca="1" si="50"/>
        <v>1</v>
      </c>
      <c r="Q396" s="30">
        <f t="shared" ca="1" si="51"/>
        <v>0.96968757619475765</v>
      </c>
      <c r="R396" s="30">
        <f t="shared" ca="1" si="52"/>
        <v>1</v>
      </c>
      <c r="S396">
        <f t="shared" si="54"/>
        <v>1</v>
      </c>
      <c r="T396" s="30">
        <f t="shared" ca="1" si="55"/>
        <v>1.000000000000004</v>
      </c>
    </row>
    <row r="397" spans="14:20" x14ac:dyDescent="0.2">
      <c r="N397" s="2">
        <f t="shared" ca="1" si="53"/>
        <v>1.0000000000000007</v>
      </c>
      <c r="O397" s="2">
        <f t="shared" ca="1" si="49"/>
        <v>0.99488892656423644</v>
      </c>
      <c r="P397" s="2">
        <f t="shared" ca="1" si="50"/>
        <v>1</v>
      </c>
      <c r="Q397" s="30">
        <f t="shared" ca="1" si="51"/>
        <v>0.96968757619475765</v>
      </c>
      <c r="R397" s="30">
        <f t="shared" ca="1" si="52"/>
        <v>1</v>
      </c>
      <c r="S397">
        <f t="shared" si="54"/>
        <v>2</v>
      </c>
      <c r="T397" s="30">
        <f t="shared" ca="1" si="55"/>
        <v>1.000000000000004</v>
      </c>
    </row>
    <row r="398" spans="14:20" x14ac:dyDescent="0.2">
      <c r="N398" s="2">
        <f t="shared" ca="1" si="53"/>
        <v>1.0000000000000007</v>
      </c>
      <c r="O398" s="2">
        <f t="shared" ca="1" si="49"/>
        <v>0.99488892656423644</v>
      </c>
      <c r="P398" s="2">
        <f t="shared" ca="1" si="50"/>
        <v>1</v>
      </c>
      <c r="Q398" s="30">
        <f t="shared" ca="1" si="51"/>
        <v>0.99488892656423644</v>
      </c>
      <c r="R398" s="30">
        <f t="shared" ca="1" si="52"/>
        <v>1</v>
      </c>
      <c r="S398">
        <f t="shared" si="54"/>
        <v>2</v>
      </c>
      <c r="T398" s="30">
        <f t="shared" ca="1" si="55"/>
        <v>1.0000000000000007</v>
      </c>
    </row>
    <row r="399" spans="14:20" x14ac:dyDescent="0.2">
      <c r="N399" s="2">
        <f t="shared" ca="1" si="53"/>
        <v>1.0000000000000007</v>
      </c>
      <c r="O399" s="2">
        <f t="shared" ca="1" si="49"/>
        <v>0.99488892656423644</v>
      </c>
      <c r="P399" s="2">
        <f t="shared" ca="1" si="50"/>
        <v>1</v>
      </c>
      <c r="Q399" s="30">
        <f t="shared" ca="1" si="51"/>
        <v>0.99488892656423644</v>
      </c>
      <c r="R399" s="30">
        <f t="shared" ca="1" si="52"/>
        <v>1</v>
      </c>
      <c r="S399">
        <f t="shared" si="54"/>
        <v>1</v>
      </c>
      <c r="T399" s="30">
        <f t="shared" ca="1" si="55"/>
        <v>1.0000000000000007</v>
      </c>
    </row>
    <row r="400" spans="14:20" x14ac:dyDescent="0.2">
      <c r="N400" s="2">
        <f t="shared" ca="1" si="53"/>
        <v>1.0000000000000007</v>
      </c>
      <c r="O400" s="2">
        <f t="shared" ca="1" si="49"/>
        <v>0.99488892656423644</v>
      </c>
      <c r="P400" s="2">
        <f t="shared" ca="1" si="50"/>
        <v>1</v>
      </c>
      <c r="Q400" s="30">
        <f t="shared" ca="1" si="51"/>
        <v>0.96968757619475765</v>
      </c>
      <c r="R400" s="30">
        <f t="shared" ca="1" si="52"/>
        <v>1</v>
      </c>
      <c r="S400">
        <f t="shared" si="54"/>
        <v>1</v>
      </c>
      <c r="T400" s="30">
        <f t="shared" ca="1" si="55"/>
        <v>1.000000000000004</v>
      </c>
    </row>
    <row r="401" spans="14:20" x14ac:dyDescent="0.2">
      <c r="N401" s="2">
        <f t="shared" ca="1" si="53"/>
        <v>1.0000000000000007</v>
      </c>
      <c r="O401" s="2">
        <f t="shared" ca="1" si="49"/>
        <v>0.99488892656423644</v>
      </c>
      <c r="P401" s="2">
        <f t="shared" ca="1" si="50"/>
        <v>1</v>
      </c>
      <c r="Q401" s="30">
        <f t="shared" ca="1" si="51"/>
        <v>0.96968757619475765</v>
      </c>
      <c r="R401" s="30">
        <f t="shared" ca="1" si="52"/>
        <v>1</v>
      </c>
      <c r="S401">
        <f t="shared" si="54"/>
        <v>2</v>
      </c>
      <c r="T401" s="30">
        <f t="shared" ca="1" si="55"/>
        <v>1.000000000000004</v>
      </c>
    </row>
    <row r="402" spans="14:20" x14ac:dyDescent="0.2">
      <c r="N402" s="2">
        <f t="shared" ca="1" si="53"/>
        <v>1.0000000000000007</v>
      </c>
      <c r="O402" s="2">
        <f t="shared" ca="1" si="49"/>
        <v>0.99488892656423644</v>
      </c>
      <c r="P402" s="2">
        <f t="shared" ca="1" si="50"/>
        <v>1</v>
      </c>
      <c r="Q402" s="30">
        <f t="shared" ca="1" si="51"/>
        <v>0.99488892656423644</v>
      </c>
      <c r="R402" s="30">
        <f t="shared" ca="1" si="52"/>
        <v>1</v>
      </c>
      <c r="S402">
        <f t="shared" si="54"/>
        <v>2</v>
      </c>
      <c r="T402" s="30">
        <f t="shared" ca="1" si="55"/>
        <v>1.0000000000000007</v>
      </c>
    </row>
    <row r="403" spans="14:20" x14ac:dyDescent="0.2">
      <c r="N403" s="2">
        <f t="shared" ca="1" si="53"/>
        <v>1.0000000000000007</v>
      </c>
      <c r="O403" s="2">
        <f t="shared" ca="1" si="49"/>
        <v>0.99488892656423644</v>
      </c>
      <c r="P403" s="2">
        <f t="shared" ca="1" si="50"/>
        <v>1</v>
      </c>
      <c r="Q403" s="30">
        <f t="shared" ca="1" si="51"/>
        <v>0.99488892656423644</v>
      </c>
      <c r="R403" s="30">
        <f t="shared" ca="1" si="52"/>
        <v>1</v>
      </c>
      <c r="S403">
        <f t="shared" si="54"/>
        <v>1</v>
      </c>
      <c r="T403" s="30">
        <f t="shared" ca="1" si="55"/>
        <v>1.0000000000000007</v>
      </c>
    </row>
    <row r="404" spans="14:20" x14ac:dyDescent="0.2">
      <c r="N404" s="2">
        <f t="shared" ca="1" si="53"/>
        <v>1.0000000000000007</v>
      </c>
      <c r="O404" s="2">
        <f t="shared" ca="1" si="49"/>
        <v>0.99488892656423644</v>
      </c>
      <c r="P404" s="2">
        <f t="shared" ca="1" si="50"/>
        <v>1</v>
      </c>
      <c r="Q404" s="30">
        <f t="shared" ca="1" si="51"/>
        <v>0.96968757619475765</v>
      </c>
      <c r="R404" s="30">
        <f t="shared" ca="1" si="52"/>
        <v>1</v>
      </c>
      <c r="S404">
        <f t="shared" si="54"/>
        <v>1</v>
      </c>
      <c r="T404" s="30">
        <f t="shared" ca="1" si="55"/>
        <v>1.000000000000004</v>
      </c>
    </row>
    <row r="405" spans="14:20" x14ac:dyDescent="0.2">
      <c r="N405" s="2">
        <f t="shared" ca="1" si="53"/>
        <v>1.0000000000000007</v>
      </c>
      <c r="O405" s="2">
        <f t="shared" ca="1" si="49"/>
        <v>0.99488892656423644</v>
      </c>
      <c r="P405" s="2">
        <f t="shared" ca="1" si="50"/>
        <v>1</v>
      </c>
      <c r="Q405" s="30">
        <f t="shared" ca="1" si="51"/>
        <v>0.96968757619475765</v>
      </c>
      <c r="R405" s="30">
        <f t="shared" ca="1" si="52"/>
        <v>1</v>
      </c>
      <c r="S405">
        <f t="shared" si="54"/>
        <v>2</v>
      </c>
      <c r="T405" s="30">
        <f t="shared" ca="1" si="55"/>
        <v>1.000000000000004</v>
      </c>
    </row>
    <row r="406" spans="14:20" x14ac:dyDescent="0.2">
      <c r="N406" s="2">
        <f t="shared" ca="1" si="53"/>
        <v>1.0000000000000007</v>
      </c>
      <c r="O406" s="2">
        <f t="shared" ca="1" si="49"/>
        <v>0.99488892656423644</v>
      </c>
      <c r="P406" s="2">
        <f t="shared" ca="1" si="50"/>
        <v>1</v>
      </c>
      <c r="Q406" s="30">
        <f t="shared" ca="1" si="51"/>
        <v>0.99488892656423644</v>
      </c>
      <c r="R406" s="30">
        <f t="shared" ca="1" si="52"/>
        <v>1</v>
      </c>
      <c r="S406">
        <f t="shared" si="54"/>
        <v>2</v>
      </c>
      <c r="T406" s="30">
        <f t="shared" ca="1" si="55"/>
        <v>1.0000000000000007</v>
      </c>
    </row>
    <row r="407" spans="14:20" x14ac:dyDescent="0.2">
      <c r="N407" s="2">
        <f t="shared" ca="1" si="53"/>
        <v>1.0000000000000007</v>
      </c>
      <c r="O407" s="2">
        <f t="shared" ca="1" si="49"/>
        <v>0.99488892656423644</v>
      </c>
      <c r="P407" s="2">
        <f t="shared" ca="1" si="50"/>
        <v>1</v>
      </c>
      <c r="Q407" s="30">
        <f t="shared" ca="1" si="51"/>
        <v>0.99488892656423644</v>
      </c>
      <c r="R407" s="30">
        <f t="shared" ca="1" si="52"/>
        <v>1</v>
      </c>
      <c r="S407">
        <f t="shared" si="54"/>
        <v>1</v>
      </c>
      <c r="T407" s="30">
        <f t="shared" ca="1" si="55"/>
        <v>1.0000000000000007</v>
      </c>
    </row>
    <row r="408" spans="14:20" x14ac:dyDescent="0.2">
      <c r="N408" s="2">
        <f t="shared" ca="1" si="53"/>
        <v>1.0000000000000007</v>
      </c>
      <c r="O408" s="2">
        <f t="shared" ca="1" si="49"/>
        <v>0.99488892656423644</v>
      </c>
      <c r="P408" s="2">
        <f t="shared" ca="1" si="50"/>
        <v>1</v>
      </c>
      <c r="Q408" s="30">
        <f t="shared" ca="1" si="51"/>
        <v>0.96968757619475765</v>
      </c>
      <c r="R408" s="30">
        <f t="shared" ca="1" si="52"/>
        <v>1</v>
      </c>
      <c r="S408">
        <f t="shared" si="54"/>
        <v>1</v>
      </c>
      <c r="T408" s="30">
        <f t="shared" ca="1" si="55"/>
        <v>1.000000000000004</v>
      </c>
    </row>
    <row r="409" spans="14:20" x14ac:dyDescent="0.2">
      <c r="N409" s="2">
        <f t="shared" ca="1" si="53"/>
        <v>1.0000000000000007</v>
      </c>
      <c r="O409" s="2">
        <f t="shared" ca="1" si="49"/>
        <v>0.99488892656423644</v>
      </c>
      <c r="P409" s="2">
        <f t="shared" ca="1" si="50"/>
        <v>1</v>
      </c>
      <c r="Q409" s="30">
        <f t="shared" ca="1" si="51"/>
        <v>0.96968757619475765</v>
      </c>
      <c r="R409" s="30">
        <f t="shared" ca="1" si="52"/>
        <v>1</v>
      </c>
      <c r="S409">
        <f t="shared" si="54"/>
        <v>2</v>
      </c>
      <c r="T409" s="30">
        <f t="shared" ca="1" si="55"/>
        <v>1.000000000000004</v>
      </c>
    </row>
    <row r="410" spans="14:20" x14ac:dyDescent="0.2">
      <c r="N410" s="2">
        <f t="shared" ca="1" si="53"/>
        <v>1.0000000000000007</v>
      </c>
      <c r="O410" s="2">
        <f t="shared" ca="1" si="49"/>
        <v>0.99488892656423644</v>
      </c>
      <c r="P410" s="2">
        <f t="shared" ca="1" si="50"/>
        <v>1</v>
      </c>
      <c r="Q410" s="30">
        <f t="shared" ca="1" si="51"/>
        <v>0.99488892656423644</v>
      </c>
      <c r="R410" s="30">
        <f t="shared" ca="1" si="52"/>
        <v>1</v>
      </c>
      <c r="S410">
        <f t="shared" si="54"/>
        <v>2</v>
      </c>
      <c r="T410" s="30">
        <f t="shared" ca="1" si="55"/>
        <v>1.0000000000000007</v>
      </c>
    </row>
    <row r="411" spans="14:20" x14ac:dyDescent="0.2">
      <c r="N411" s="2">
        <f t="shared" ca="1" si="53"/>
        <v>1.0000000000000007</v>
      </c>
      <c r="O411" s="2">
        <f t="shared" ca="1" si="49"/>
        <v>0.99488892656423644</v>
      </c>
      <c r="P411" s="2">
        <f t="shared" ca="1" si="50"/>
        <v>1</v>
      </c>
      <c r="Q411" s="30">
        <f t="shared" ca="1" si="51"/>
        <v>0.99488892656423644</v>
      </c>
      <c r="R411" s="30">
        <f t="shared" ca="1" si="52"/>
        <v>1</v>
      </c>
      <c r="S411">
        <f t="shared" si="54"/>
        <v>1</v>
      </c>
      <c r="T411" s="30">
        <f t="shared" ca="1" si="55"/>
        <v>1.0000000000000007</v>
      </c>
    </row>
    <row r="412" spans="14:20" x14ac:dyDescent="0.2">
      <c r="N412" s="2">
        <f t="shared" ca="1" si="53"/>
        <v>1.0000000000000007</v>
      </c>
      <c r="O412" s="2">
        <f t="shared" ca="1" si="49"/>
        <v>0.99488892656423644</v>
      </c>
      <c r="P412" s="2">
        <f t="shared" ca="1" si="50"/>
        <v>1</v>
      </c>
      <c r="Q412" s="30">
        <f t="shared" ca="1" si="51"/>
        <v>0.96968757619475765</v>
      </c>
      <c r="R412" s="30">
        <f t="shared" ca="1" si="52"/>
        <v>1</v>
      </c>
      <c r="S412">
        <f t="shared" si="54"/>
        <v>1</v>
      </c>
      <c r="T412" s="30">
        <f t="shared" ca="1" si="55"/>
        <v>1.000000000000004</v>
      </c>
    </row>
    <row r="413" spans="14:20" x14ac:dyDescent="0.2">
      <c r="N413" s="2">
        <f t="shared" ca="1" si="53"/>
        <v>1.0000000000000007</v>
      </c>
      <c r="O413" s="2">
        <f t="shared" ca="1" si="49"/>
        <v>0.99488892656423644</v>
      </c>
      <c r="P413" s="2">
        <f t="shared" ca="1" si="50"/>
        <v>1</v>
      </c>
      <c r="Q413" s="30">
        <f t="shared" ca="1" si="51"/>
        <v>0.96968757619475765</v>
      </c>
      <c r="R413" s="30">
        <f t="shared" ca="1" si="52"/>
        <v>1</v>
      </c>
      <c r="S413">
        <f t="shared" si="54"/>
        <v>2</v>
      </c>
      <c r="T413" s="30">
        <f t="shared" ca="1" si="55"/>
        <v>1.000000000000004</v>
      </c>
    </row>
    <row r="414" spans="14:20" x14ac:dyDescent="0.2">
      <c r="N414" s="2">
        <f t="shared" ca="1" si="53"/>
        <v>1.0000000000000007</v>
      </c>
      <c r="O414" s="2">
        <f t="shared" ca="1" si="49"/>
        <v>0.99488892656423644</v>
      </c>
      <c r="P414" s="2">
        <f t="shared" ca="1" si="50"/>
        <v>1</v>
      </c>
      <c r="Q414" s="30">
        <f t="shared" ca="1" si="51"/>
        <v>0.99488892656423644</v>
      </c>
      <c r="R414" s="30">
        <f t="shared" ca="1" si="52"/>
        <v>1</v>
      </c>
      <c r="S414">
        <f t="shared" si="54"/>
        <v>2</v>
      </c>
      <c r="T414" s="30">
        <f t="shared" ca="1" si="55"/>
        <v>1.0000000000000007</v>
      </c>
    </row>
    <row r="415" spans="14:20" x14ac:dyDescent="0.2">
      <c r="N415" s="2">
        <f t="shared" ca="1" si="53"/>
        <v>1.0000000000000007</v>
      </c>
      <c r="O415" s="2">
        <f t="shared" ca="1" si="49"/>
        <v>0.99488892656423644</v>
      </c>
      <c r="P415" s="2">
        <f t="shared" ca="1" si="50"/>
        <v>1</v>
      </c>
      <c r="Q415" s="30">
        <f t="shared" ca="1" si="51"/>
        <v>0.99488892656423644</v>
      </c>
      <c r="R415" s="30">
        <f t="shared" ca="1" si="52"/>
        <v>1</v>
      </c>
      <c r="S415">
        <f t="shared" si="54"/>
        <v>1</v>
      </c>
      <c r="T415" s="30">
        <f t="shared" ca="1" si="55"/>
        <v>1.0000000000000007</v>
      </c>
    </row>
    <row r="416" spans="14:20" x14ac:dyDescent="0.2">
      <c r="N416" s="2">
        <f t="shared" ca="1" si="53"/>
        <v>1.0000000000000007</v>
      </c>
      <c r="O416" s="2">
        <f t="shared" ca="1" si="49"/>
        <v>0.99488892656423644</v>
      </c>
      <c r="P416" s="2">
        <f t="shared" ca="1" si="50"/>
        <v>1</v>
      </c>
      <c r="Q416" s="30">
        <f t="shared" ca="1" si="51"/>
        <v>0.96968757619475765</v>
      </c>
      <c r="R416" s="30">
        <f t="shared" ca="1" si="52"/>
        <v>1</v>
      </c>
      <c r="S416">
        <f t="shared" si="54"/>
        <v>1</v>
      </c>
      <c r="T416" s="30">
        <f t="shared" ca="1" si="55"/>
        <v>1.000000000000004</v>
      </c>
    </row>
    <row r="417" spans="14:20" x14ac:dyDescent="0.2">
      <c r="N417" s="2">
        <f t="shared" ca="1" si="53"/>
        <v>1.0000000000000007</v>
      </c>
      <c r="O417" s="2">
        <f t="shared" ca="1" si="49"/>
        <v>0.99488892656423644</v>
      </c>
      <c r="P417" s="2">
        <f t="shared" ca="1" si="50"/>
        <v>1</v>
      </c>
      <c r="Q417" s="30">
        <f t="shared" ca="1" si="51"/>
        <v>0.96968757619475765</v>
      </c>
      <c r="R417" s="30">
        <f t="shared" ca="1" si="52"/>
        <v>1</v>
      </c>
      <c r="S417">
        <f t="shared" si="54"/>
        <v>2</v>
      </c>
      <c r="T417" s="30">
        <f t="shared" ca="1" si="55"/>
        <v>1.000000000000004</v>
      </c>
    </row>
    <row r="418" spans="14:20" x14ac:dyDescent="0.2">
      <c r="N418" s="2">
        <f t="shared" ca="1" si="53"/>
        <v>1.0000000000000007</v>
      </c>
      <c r="O418" s="2">
        <f t="shared" ca="1" si="49"/>
        <v>0.99488892656423644</v>
      </c>
      <c r="P418" s="2">
        <f t="shared" ca="1" si="50"/>
        <v>1</v>
      </c>
      <c r="Q418" s="30">
        <f t="shared" ca="1" si="51"/>
        <v>0.99488892656423644</v>
      </c>
      <c r="R418" s="30">
        <f t="shared" ca="1" si="52"/>
        <v>1</v>
      </c>
      <c r="S418">
        <f t="shared" si="54"/>
        <v>2</v>
      </c>
      <c r="T418" s="30">
        <f t="shared" ca="1" si="55"/>
        <v>1.0000000000000007</v>
      </c>
    </row>
    <row r="419" spans="14:20" x14ac:dyDescent="0.2">
      <c r="N419" s="2">
        <f t="shared" ca="1" si="53"/>
        <v>1.0000000000000007</v>
      </c>
      <c r="O419" s="2">
        <f t="shared" ca="1" si="49"/>
        <v>0.99488892656423644</v>
      </c>
      <c r="P419" s="2">
        <f t="shared" ca="1" si="50"/>
        <v>1</v>
      </c>
      <c r="Q419" s="30">
        <f t="shared" ca="1" si="51"/>
        <v>0.99488892656423644</v>
      </c>
      <c r="R419" s="30">
        <f t="shared" ca="1" si="52"/>
        <v>1</v>
      </c>
      <c r="S419">
        <f t="shared" si="54"/>
        <v>1</v>
      </c>
      <c r="T419" s="30">
        <f t="shared" ca="1" si="55"/>
        <v>1.0000000000000007</v>
      </c>
    </row>
    <row r="420" spans="14:20" x14ac:dyDescent="0.2">
      <c r="N420" s="2">
        <f t="shared" ca="1" si="53"/>
        <v>1.0000000000000007</v>
      </c>
      <c r="O420" s="2">
        <f t="shared" ca="1" si="49"/>
        <v>0.99488892656423644</v>
      </c>
      <c r="P420" s="2">
        <f t="shared" ca="1" si="50"/>
        <v>1</v>
      </c>
      <c r="Q420" s="30">
        <f t="shared" ca="1" si="51"/>
        <v>0.96968757619475765</v>
      </c>
      <c r="R420" s="30">
        <f t="shared" ca="1" si="52"/>
        <v>1</v>
      </c>
      <c r="S420">
        <f t="shared" si="54"/>
        <v>1</v>
      </c>
      <c r="T420" s="30">
        <f t="shared" ca="1" si="55"/>
        <v>1.000000000000004</v>
      </c>
    </row>
    <row r="421" spans="14:20" x14ac:dyDescent="0.2">
      <c r="N421" s="2">
        <f t="shared" ca="1" si="53"/>
        <v>1.0000000000000007</v>
      </c>
      <c r="O421" s="2">
        <f t="shared" ca="1" si="49"/>
        <v>0.99488892656423644</v>
      </c>
      <c r="P421" s="2">
        <f t="shared" ca="1" si="50"/>
        <v>1</v>
      </c>
      <c r="Q421" s="30">
        <f t="shared" ca="1" si="51"/>
        <v>0.96968757619475765</v>
      </c>
      <c r="R421" s="30">
        <f t="shared" ca="1" si="52"/>
        <v>1</v>
      </c>
      <c r="S421">
        <f t="shared" si="54"/>
        <v>2</v>
      </c>
      <c r="T421" s="30">
        <f t="shared" ca="1" si="55"/>
        <v>1.000000000000004</v>
      </c>
    </row>
    <row r="422" spans="14:20" x14ac:dyDescent="0.2">
      <c r="N422" s="2">
        <f t="shared" ca="1" si="53"/>
        <v>1.0000000000000007</v>
      </c>
      <c r="O422" s="2">
        <f t="shared" ca="1" si="49"/>
        <v>0.99488892656423644</v>
      </c>
      <c r="P422" s="2">
        <f t="shared" ca="1" si="50"/>
        <v>1</v>
      </c>
      <c r="Q422" s="30">
        <f t="shared" ca="1" si="51"/>
        <v>0.99488892656423644</v>
      </c>
      <c r="R422" s="30">
        <f t="shared" ca="1" si="52"/>
        <v>1</v>
      </c>
      <c r="S422">
        <f t="shared" si="54"/>
        <v>2</v>
      </c>
      <c r="T422" s="30">
        <f t="shared" ca="1" si="55"/>
        <v>1.0000000000000007</v>
      </c>
    </row>
    <row r="423" spans="14:20" x14ac:dyDescent="0.2">
      <c r="N423" s="2">
        <f t="shared" ca="1" si="53"/>
        <v>1.0000000000000007</v>
      </c>
      <c r="O423" s="2">
        <f t="shared" ca="1" si="49"/>
        <v>0.99488892656423644</v>
      </c>
      <c r="P423" s="2">
        <f t="shared" ca="1" si="50"/>
        <v>1</v>
      </c>
      <c r="Q423" s="30">
        <f t="shared" ca="1" si="51"/>
        <v>0.99488892656423644</v>
      </c>
      <c r="R423" s="30">
        <f t="shared" ca="1" si="52"/>
        <v>1</v>
      </c>
      <c r="S423">
        <f t="shared" si="54"/>
        <v>1</v>
      </c>
      <c r="T423" s="30">
        <f t="shared" ca="1" si="55"/>
        <v>1.0000000000000007</v>
      </c>
    </row>
    <row r="424" spans="14:20" x14ac:dyDescent="0.2">
      <c r="N424" s="2">
        <f t="shared" ca="1" si="53"/>
        <v>1.0000000000000007</v>
      </c>
      <c r="O424" s="2">
        <f t="shared" ca="1" si="49"/>
        <v>0.99488892656423644</v>
      </c>
      <c r="P424" s="2">
        <f t="shared" ca="1" si="50"/>
        <v>1</v>
      </c>
      <c r="Q424" s="30">
        <f t="shared" ca="1" si="51"/>
        <v>0.96968757619475765</v>
      </c>
      <c r="R424" s="30">
        <f t="shared" ca="1" si="52"/>
        <v>1</v>
      </c>
      <c r="S424">
        <f t="shared" si="54"/>
        <v>1</v>
      </c>
      <c r="T424" s="30">
        <f t="shared" ca="1" si="55"/>
        <v>1.000000000000004</v>
      </c>
    </row>
    <row r="425" spans="14:20" x14ac:dyDescent="0.2">
      <c r="N425" s="2">
        <f t="shared" ca="1" si="53"/>
        <v>1.0000000000000007</v>
      </c>
      <c r="O425" s="2">
        <f t="shared" ca="1" si="49"/>
        <v>0.99488892656423644</v>
      </c>
      <c r="P425" s="2">
        <f t="shared" ca="1" si="50"/>
        <v>1</v>
      </c>
      <c r="Q425" s="30">
        <f t="shared" ca="1" si="51"/>
        <v>0.96968757619475765</v>
      </c>
      <c r="R425" s="30">
        <f t="shared" ca="1" si="52"/>
        <v>1</v>
      </c>
      <c r="S425">
        <f t="shared" si="54"/>
        <v>2</v>
      </c>
      <c r="T425" s="30">
        <f t="shared" ca="1" si="55"/>
        <v>1.000000000000004</v>
      </c>
    </row>
    <row r="426" spans="14:20" x14ac:dyDescent="0.2">
      <c r="N426" s="2">
        <f t="shared" ca="1" si="53"/>
        <v>1.0000000000000007</v>
      </c>
      <c r="O426" s="2">
        <f t="shared" ca="1" si="49"/>
        <v>0.99488892656423644</v>
      </c>
      <c r="P426" s="2">
        <f t="shared" ca="1" si="50"/>
        <v>1</v>
      </c>
      <c r="Q426" s="30">
        <f t="shared" ca="1" si="51"/>
        <v>0.99488892656423644</v>
      </c>
      <c r="R426" s="30">
        <f t="shared" ca="1" si="52"/>
        <v>1</v>
      </c>
      <c r="S426">
        <f t="shared" si="54"/>
        <v>2</v>
      </c>
      <c r="T426" s="30">
        <f t="shared" ca="1" si="55"/>
        <v>1.0000000000000007</v>
      </c>
    </row>
    <row r="427" spans="14:20" x14ac:dyDescent="0.2">
      <c r="N427" s="2">
        <f t="shared" ca="1" si="53"/>
        <v>1.0000000000000007</v>
      </c>
      <c r="O427" s="2">
        <f t="shared" ca="1" si="49"/>
        <v>0.99488892656423644</v>
      </c>
      <c r="P427" s="2">
        <f t="shared" ca="1" si="50"/>
        <v>1</v>
      </c>
      <c r="Q427" s="30">
        <f t="shared" ca="1" si="51"/>
        <v>0.99488892656423644</v>
      </c>
      <c r="R427" s="30">
        <f t="shared" ca="1" si="52"/>
        <v>1</v>
      </c>
      <c r="S427">
        <f t="shared" si="54"/>
        <v>1</v>
      </c>
      <c r="T427" s="30">
        <f t="shared" ca="1" si="55"/>
        <v>1.0000000000000007</v>
      </c>
    </row>
    <row r="428" spans="14:20" x14ac:dyDescent="0.2">
      <c r="N428" s="2">
        <f t="shared" ca="1" si="53"/>
        <v>1.0000000000000007</v>
      </c>
      <c r="O428" s="2">
        <f t="shared" ca="1" si="49"/>
        <v>0.99488892656423644</v>
      </c>
      <c r="P428" s="2">
        <f t="shared" ca="1" si="50"/>
        <v>1</v>
      </c>
      <c r="Q428" s="30">
        <f t="shared" ca="1" si="51"/>
        <v>0.96968757619475765</v>
      </c>
      <c r="R428" s="30">
        <f t="shared" ca="1" si="52"/>
        <v>1</v>
      </c>
      <c r="S428">
        <f t="shared" si="54"/>
        <v>1</v>
      </c>
      <c r="T428" s="30">
        <f t="shared" ca="1" si="55"/>
        <v>1.000000000000004</v>
      </c>
    </row>
    <row r="429" spans="14:20" x14ac:dyDescent="0.2">
      <c r="N429" s="2">
        <f t="shared" ca="1" si="53"/>
        <v>1.0000000000000007</v>
      </c>
      <c r="O429" s="2">
        <f t="shared" ca="1" si="49"/>
        <v>0.99488892656423644</v>
      </c>
      <c r="P429" s="2">
        <f t="shared" ca="1" si="50"/>
        <v>1</v>
      </c>
      <c r="Q429" s="30">
        <f t="shared" ca="1" si="51"/>
        <v>0.96968757619475765</v>
      </c>
      <c r="R429" s="30">
        <f t="shared" ca="1" si="52"/>
        <v>1</v>
      </c>
      <c r="S429">
        <f t="shared" si="54"/>
        <v>2</v>
      </c>
      <c r="T429" s="30">
        <f t="shared" ca="1" si="55"/>
        <v>1.000000000000004</v>
      </c>
    </row>
    <row r="430" spans="14:20" x14ac:dyDescent="0.2">
      <c r="N430" s="2">
        <f t="shared" ca="1" si="53"/>
        <v>1.0000000000000007</v>
      </c>
      <c r="O430" s="2">
        <f t="shared" ca="1" si="49"/>
        <v>0.99488892656423644</v>
      </c>
      <c r="P430" s="2">
        <f t="shared" ca="1" si="50"/>
        <v>1</v>
      </c>
      <c r="Q430" s="30">
        <f t="shared" ca="1" si="51"/>
        <v>0.99488892656423644</v>
      </c>
      <c r="R430" s="30">
        <f t="shared" ca="1" si="52"/>
        <v>1</v>
      </c>
      <c r="S430">
        <f t="shared" si="54"/>
        <v>2</v>
      </c>
      <c r="T430" s="30">
        <f t="shared" ca="1" si="55"/>
        <v>1.0000000000000007</v>
      </c>
    </row>
    <row r="431" spans="14:20" x14ac:dyDescent="0.2">
      <c r="N431" s="2">
        <f t="shared" ca="1" si="53"/>
        <v>1.0000000000000007</v>
      </c>
      <c r="O431" s="2">
        <f t="shared" ca="1" si="49"/>
        <v>0.99488892656423644</v>
      </c>
      <c r="P431" s="2">
        <f t="shared" ca="1" si="50"/>
        <v>1</v>
      </c>
      <c r="Q431" s="30">
        <f t="shared" ca="1" si="51"/>
        <v>0.99488892656423644</v>
      </c>
      <c r="R431" s="30">
        <f t="shared" ca="1" si="52"/>
        <v>1</v>
      </c>
      <c r="S431">
        <f t="shared" si="54"/>
        <v>1</v>
      </c>
      <c r="T431" s="30">
        <f t="shared" ca="1" si="55"/>
        <v>1.0000000000000007</v>
      </c>
    </row>
    <row r="432" spans="14:20" x14ac:dyDescent="0.2">
      <c r="N432" s="2">
        <f t="shared" ca="1" si="53"/>
        <v>1.0000000000000007</v>
      </c>
      <c r="O432" s="2">
        <f t="shared" ca="1" si="49"/>
        <v>0.99488892656423644</v>
      </c>
      <c r="P432" s="2">
        <f t="shared" ca="1" si="50"/>
        <v>1</v>
      </c>
      <c r="Q432" s="30">
        <f t="shared" ca="1" si="51"/>
        <v>0.96968757619475765</v>
      </c>
      <c r="R432" s="30">
        <f t="shared" ca="1" si="52"/>
        <v>1</v>
      </c>
      <c r="S432">
        <f t="shared" si="54"/>
        <v>1</v>
      </c>
      <c r="T432" s="30">
        <f t="shared" ca="1" si="55"/>
        <v>1.000000000000004</v>
      </c>
    </row>
    <row r="433" spans="14:20" x14ac:dyDescent="0.2">
      <c r="N433" s="2">
        <f t="shared" ca="1" si="53"/>
        <v>1.0000000000000007</v>
      </c>
      <c r="O433" s="2">
        <f t="shared" ca="1" si="49"/>
        <v>0.99488892656423644</v>
      </c>
      <c r="P433" s="2">
        <f t="shared" ca="1" si="50"/>
        <v>1</v>
      </c>
      <c r="Q433" s="30">
        <f t="shared" ca="1" si="51"/>
        <v>0.96968757619475765</v>
      </c>
      <c r="R433" s="30">
        <f t="shared" ca="1" si="52"/>
        <v>1</v>
      </c>
      <c r="S433">
        <f t="shared" si="54"/>
        <v>2</v>
      </c>
      <c r="T433" s="30">
        <f t="shared" ca="1" si="55"/>
        <v>1.000000000000004</v>
      </c>
    </row>
    <row r="434" spans="14:20" x14ac:dyDescent="0.2">
      <c r="N434" s="2">
        <f t="shared" ca="1" si="53"/>
        <v>1.0000000000000007</v>
      </c>
      <c r="O434" s="2">
        <f t="shared" ca="1" si="49"/>
        <v>0.99488892656423644</v>
      </c>
      <c r="P434" s="2">
        <f t="shared" ca="1" si="50"/>
        <v>1</v>
      </c>
      <c r="Q434" s="30">
        <f t="shared" ca="1" si="51"/>
        <v>0.99488892656423644</v>
      </c>
      <c r="R434" s="30">
        <f t="shared" ca="1" si="52"/>
        <v>1</v>
      </c>
      <c r="S434">
        <f t="shared" si="54"/>
        <v>2</v>
      </c>
      <c r="T434" s="30">
        <f t="shared" ca="1" si="55"/>
        <v>1.0000000000000007</v>
      </c>
    </row>
    <row r="435" spans="14:20" x14ac:dyDescent="0.2">
      <c r="N435" s="2">
        <f t="shared" ca="1" si="53"/>
        <v>1.0000000000000007</v>
      </c>
      <c r="O435" s="2">
        <f t="shared" ca="1" si="49"/>
        <v>0.99488892656423644</v>
      </c>
      <c r="P435" s="2">
        <f t="shared" ca="1" si="50"/>
        <v>1</v>
      </c>
      <c r="Q435" s="30">
        <f t="shared" ca="1" si="51"/>
        <v>0.99488892656423644</v>
      </c>
      <c r="R435" s="30">
        <f t="shared" ca="1" si="52"/>
        <v>1</v>
      </c>
      <c r="S435">
        <f t="shared" si="54"/>
        <v>1</v>
      </c>
      <c r="T435" s="30">
        <f t="shared" ca="1" si="55"/>
        <v>1.0000000000000007</v>
      </c>
    </row>
    <row r="436" spans="14:20" x14ac:dyDescent="0.2">
      <c r="N436" s="2">
        <f t="shared" ca="1" si="53"/>
        <v>1.0000000000000007</v>
      </c>
      <c r="O436" s="2">
        <f t="shared" ca="1" si="49"/>
        <v>0.99488892656423644</v>
      </c>
      <c r="P436" s="2">
        <f t="shared" ca="1" si="50"/>
        <v>1</v>
      </c>
      <c r="Q436" s="30">
        <f t="shared" ca="1" si="51"/>
        <v>0.96968757619475765</v>
      </c>
      <c r="R436" s="30">
        <f t="shared" ca="1" si="52"/>
        <v>1</v>
      </c>
      <c r="S436">
        <f t="shared" si="54"/>
        <v>1</v>
      </c>
      <c r="T436" s="30">
        <f t="shared" ca="1" si="55"/>
        <v>1.000000000000004</v>
      </c>
    </row>
    <row r="437" spans="14:20" x14ac:dyDescent="0.2">
      <c r="N437" s="2">
        <f t="shared" ca="1" si="53"/>
        <v>1.0000000000000007</v>
      </c>
      <c r="O437" s="2">
        <f t="shared" ca="1" si="49"/>
        <v>0.99488892656423644</v>
      </c>
      <c r="P437" s="2">
        <f t="shared" ca="1" si="50"/>
        <v>1</v>
      </c>
      <c r="Q437" s="30">
        <f t="shared" ca="1" si="51"/>
        <v>0.96968757619475765</v>
      </c>
      <c r="R437" s="30">
        <f t="shared" ca="1" si="52"/>
        <v>1</v>
      </c>
      <c r="S437">
        <f t="shared" si="54"/>
        <v>2</v>
      </c>
      <c r="T437" s="30">
        <f t="shared" ca="1" si="55"/>
        <v>1.000000000000004</v>
      </c>
    </row>
    <row r="438" spans="14:20" x14ac:dyDescent="0.2">
      <c r="N438" s="2">
        <f t="shared" ca="1" si="53"/>
        <v>1.0000000000000007</v>
      </c>
      <c r="O438" s="2">
        <f t="shared" ca="1" si="49"/>
        <v>0.99488892656423644</v>
      </c>
      <c r="P438" s="2">
        <f t="shared" ca="1" si="50"/>
        <v>1</v>
      </c>
      <c r="Q438" s="30">
        <f t="shared" ca="1" si="51"/>
        <v>0.99488892656423644</v>
      </c>
      <c r="R438" s="30">
        <f t="shared" ca="1" si="52"/>
        <v>1</v>
      </c>
      <c r="S438">
        <f t="shared" si="54"/>
        <v>2</v>
      </c>
      <c r="T438" s="30">
        <f t="shared" ca="1" si="55"/>
        <v>1.0000000000000007</v>
      </c>
    </row>
    <row r="439" spans="14:20" x14ac:dyDescent="0.2">
      <c r="N439" s="2">
        <f t="shared" ca="1" si="53"/>
        <v>1.0000000000000007</v>
      </c>
      <c r="O439" s="2">
        <f t="shared" ca="1" si="49"/>
        <v>0.99488892656423644</v>
      </c>
      <c r="P439" s="2">
        <f t="shared" ca="1" si="50"/>
        <v>1</v>
      </c>
      <c r="Q439" s="30">
        <f t="shared" ca="1" si="51"/>
        <v>0.99488892656423644</v>
      </c>
      <c r="R439" s="30">
        <f t="shared" ca="1" si="52"/>
        <v>1</v>
      </c>
      <c r="S439">
        <f t="shared" si="54"/>
        <v>1</v>
      </c>
      <c r="T439" s="30">
        <f t="shared" ca="1" si="55"/>
        <v>1.0000000000000007</v>
      </c>
    </row>
    <row r="440" spans="14:20" x14ac:dyDescent="0.2">
      <c r="N440" s="2">
        <f t="shared" ca="1" si="53"/>
        <v>1.0000000000000007</v>
      </c>
      <c r="O440" s="2">
        <f t="shared" ca="1" si="49"/>
        <v>0.99488892656423644</v>
      </c>
      <c r="P440" s="2">
        <f t="shared" ca="1" si="50"/>
        <v>1</v>
      </c>
      <c r="Q440" s="30">
        <f t="shared" ca="1" si="51"/>
        <v>0.96968757619475765</v>
      </c>
      <c r="R440" s="30">
        <f t="shared" ca="1" si="52"/>
        <v>1</v>
      </c>
      <c r="S440">
        <f t="shared" si="54"/>
        <v>1</v>
      </c>
      <c r="T440" s="30">
        <f t="shared" ca="1" si="55"/>
        <v>1.000000000000004</v>
      </c>
    </row>
    <row r="441" spans="14:20" x14ac:dyDescent="0.2">
      <c r="N441" s="2">
        <f t="shared" ca="1" si="53"/>
        <v>1.0000000000000007</v>
      </c>
      <c r="O441" s="2">
        <f t="shared" ca="1" si="49"/>
        <v>0.99488892656423644</v>
      </c>
      <c r="P441" s="2">
        <f t="shared" ca="1" si="50"/>
        <v>1</v>
      </c>
      <c r="Q441" s="30">
        <f t="shared" ca="1" si="51"/>
        <v>0.96968757619475765</v>
      </c>
      <c r="R441" s="30">
        <f t="shared" ca="1" si="52"/>
        <v>1</v>
      </c>
      <c r="S441">
        <f t="shared" si="54"/>
        <v>2</v>
      </c>
      <c r="T441" s="30">
        <f t="shared" ca="1" si="55"/>
        <v>1.000000000000004</v>
      </c>
    </row>
    <row r="442" spans="14:20" x14ac:dyDescent="0.2">
      <c r="N442" s="2">
        <f t="shared" ca="1" si="53"/>
        <v>1.0000000000000007</v>
      </c>
      <c r="O442" s="2">
        <f t="shared" ca="1" si="49"/>
        <v>0.99488892656423644</v>
      </c>
      <c r="P442" s="2">
        <f t="shared" ca="1" si="50"/>
        <v>1</v>
      </c>
      <c r="Q442" s="30">
        <f t="shared" ca="1" si="51"/>
        <v>0.99488892656423644</v>
      </c>
      <c r="R442" s="30">
        <f t="shared" ca="1" si="52"/>
        <v>1</v>
      </c>
      <c r="S442">
        <f t="shared" si="54"/>
        <v>2</v>
      </c>
      <c r="T442" s="30">
        <f t="shared" ca="1" si="55"/>
        <v>1.0000000000000007</v>
      </c>
    </row>
    <row r="443" spans="14:20" x14ac:dyDescent="0.2">
      <c r="N443" s="2">
        <f t="shared" ca="1" si="53"/>
        <v>1.0000000000000007</v>
      </c>
      <c r="O443" s="2">
        <f t="shared" ca="1" si="49"/>
        <v>0.99488892656423644</v>
      </c>
      <c r="P443" s="2">
        <f t="shared" ca="1" si="50"/>
        <v>1</v>
      </c>
      <c r="Q443" s="30">
        <f t="shared" ca="1" si="51"/>
        <v>0.99488892656423644</v>
      </c>
      <c r="R443" s="30">
        <f t="shared" ca="1" si="52"/>
        <v>1</v>
      </c>
      <c r="S443">
        <f t="shared" si="54"/>
        <v>1</v>
      </c>
      <c r="T443" s="30">
        <f t="shared" ca="1" si="55"/>
        <v>1.0000000000000007</v>
      </c>
    </row>
    <row r="444" spans="14:20" x14ac:dyDescent="0.2">
      <c r="N444" s="2">
        <f t="shared" ca="1" si="53"/>
        <v>1.0000000000000007</v>
      </c>
      <c r="O444" s="2">
        <f t="shared" ca="1" si="49"/>
        <v>0.99488892656423644</v>
      </c>
      <c r="P444" s="2">
        <f t="shared" ca="1" si="50"/>
        <v>1</v>
      </c>
      <c r="Q444" s="30">
        <f t="shared" ca="1" si="51"/>
        <v>0.96968757619475765</v>
      </c>
      <c r="R444" s="30">
        <f t="shared" ca="1" si="52"/>
        <v>1</v>
      </c>
      <c r="S444">
        <f t="shared" si="54"/>
        <v>1</v>
      </c>
      <c r="T444" s="30">
        <f t="shared" ca="1" si="55"/>
        <v>1.000000000000004</v>
      </c>
    </row>
    <row r="445" spans="14:20" x14ac:dyDescent="0.2">
      <c r="N445" s="2">
        <f t="shared" ca="1" si="53"/>
        <v>1.0000000000000007</v>
      </c>
      <c r="O445" s="2">
        <f t="shared" ca="1" si="49"/>
        <v>0.99488892656423644</v>
      </c>
      <c r="P445" s="2">
        <f t="shared" ca="1" si="50"/>
        <v>1</v>
      </c>
      <c r="Q445" s="30">
        <f t="shared" ca="1" si="51"/>
        <v>0.96968757619475765</v>
      </c>
      <c r="R445" s="30">
        <f t="shared" ca="1" si="52"/>
        <v>1</v>
      </c>
      <c r="S445">
        <f t="shared" si="54"/>
        <v>2</v>
      </c>
      <c r="T445" s="30">
        <f t="shared" ca="1" si="55"/>
        <v>1.000000000000004</v>
      </c>
    </row>
    <row r="446" spans="14:20" x14ac:dyDescent="0.2">
      <c r="N446" s="2">
        <f t="shared" ca="1" si="53"/>
        <v>1.0000000000000007</v>
      </c>
      <c r="O446" s="2">
        <f t="shared" ca="1" si="49"/>
        <v>0.99488892656423644</v>
      </c>
      <c r="P446" s="2">
        <f t="shared" ca="1" si="50"/>
        <v>1</v>
      </c>
      <c r="Q446" s="30">
        <f t="shared" ca="1" si="51"/>
        <v>0.99488892656423644</v>
      </c>
      <c r="R446" s="30">
        <f t="shared" ca="1" si="52"/>
        <v>1</v>
      </c>
      <c r="S446">
        <f t="shared" si="54"/>
        <v>2</v>
      </c>
      <c r="T446" s="30">
        <f t="shared" ca="1" si="55"/>
        <v>1.0000000000000007</v>
      </c>
    </row>
    <row r="447" spans="14:20" x14ac:dyDescent="0.2">
      <c r="N447" s="2">
        <f t="shared" ca="1" si="53"/>
        <v>1.0000000000000007</v>
      </c>
      <c r="O447" s="2">
        <f t="shared" ca="1" si="49"/>
        <v>0.99488892656423644</v>
      </c>
      <c r="P447" s="2">
        <f t="shared" ca="1" si="50"/>
        <v>1</v>
      </c>
      <c r="Q447" s="30">
        <f t="shared" ca="1" si="51"/>
        <v>0.99488892656423644</v>
      </c>
      <c r="R447" s="30">
        <f t="shared" ca="1" si="52"/>
        <v>1</v>
      </c>
      <c r="S447">
        <f t="shared" si="54"/>
        <v>1</v>
      </c>
      <c r="T447" s="30">
        <f t="shared" ca="1" si="55"/>
        <v>1.0000000000000007</v>
      </c>
    </row>
    <row r="448" spans="14:20" x14ac:dyDescent="0.2">
      <c r="N448" s="2">
        <f t="shared" ca="1" si="53"/>
        <v>1.0000000000000007</v>
      </c>
      <c r="O448" s="2">
        <f t="shared" ca="1" si="49"/>
        <v>0.99488892656423644</v>
      </c>
      <c r="P448" s="2">
        <f t="shared" ca="1" si="50"/>
        <v>1</v>
      </c>
      <c r="Q448" s="30">
        <f t="shared" ca="1" si="51"/>
        <v>0.96968757619475765</v>
      </c>
      <c r="R448" s="30">
        <f t="shared" ca="1" si="52"/>
        <v>1</v>
      </c>
      <c r="S448">
        <f t="shared" si="54"/>
        <v>1</v>
      </c>
      <c r="T448" s="30">
        <f t="shared" ca="1" si="55"/>
        <v>1.000000000000004</v>
      </c>
    </row>
    <row r="449" spans="14:20" x14ac:dyDescent="0.2">
      <c r="N449" s="2">
        <f t="shared" ca="1" si="53"/>
        <v>1.0000000000000007</v>
      </c>
      <c r="O449" s="2">
        <f t="shared" ca="1" si="49"/>
        <v>0.99488892656423644</v>
      </c>
      <c r="P449" s="2">
        <f t="shared" ca="1" si="50"/>
        <v>1</v>
      </c>
      <c r="Q449" s="30">
        <f t="shared" ca="1" si="51"/>
        <v>0.96968757619475765</v>
      </c>
      <c r="R449" s="30">
        <f t="shared" ca="1" si="52"/>
        <v>1</v>
      </c>
      <c r="S449">
        <f t="shared" si="54"/>
        <v>2</v>
      </c>
      <c r="T449" s="30">
        <f t="shared" ca="1" si="55"/>
        <v>1.000000000000004</v>
      </c>
    </row>
    <row r="450" spans="14:20" x14ac:dyDescent="0.2">
      <c r="N450" s="2">
        <f t="shared" ca="1" si="53"/>
        <v>1.0000000000000007</v>
      </c>
      <c r="O450" s="2">
        <f t="shared" ref="O450:O513" ca="1" si="56">VLOOKUP(N450-Bincr/2,Bdata,1,1)</f>
        <v>0.99488892656423644</v>
      </c>
      <c r="P450" s="2">
        <f t="shared" ref="P450:P513" ca="1" si="57">INDEX(Bdata,MATCH(O450,INDEX(Bdata,0,1),0)+1,1)</f>
        <v>1</v>
      </c>
      <c r="Q450" s="30">
        <f t="shared" ref="Q450:Q506" ca="1" si="58">VLOOKUP(O450,Bdata,$S451,0)</f>
        <v>0.99488892656423644</v>
      </c>
      <c r="R450" s="30">
        <f t="shared" ref="R450:R506" ca="1" si="59">VLOOKUP(P450,Bdata,$S451,0)</f>
        <v>1</v>
      </c>
      <c r="S450">
        <f t="shared" si="54"/>
        <v>2</v>
      </c>
      <c r="T450" s="30">
        <f t="shared" ca="1" si="55"/>
        <v>1.0000000000000007</v>
      </c>
    </row>
    <row r="451" spans="14:20" x14ac:dyDescent="0.2">
      <c r="N451" s="2">
        <f t="shared" ref="N451:N506" ca="1" si="60">IF(ROW()&gt;Brmax+1,N450,IF(S451=S450,N450,N450+Bincr))</f>
        <v>1.0000000000000007</v>
      </c>
      <c r="O451" s="2">
        <f t="shared" ca="1" si="56"/>
        <v>0.99488892656423644</v>
      </c>
      <c r="P451" s="2">
        <f t="shared" ca="1" si="57"/>
        <v>1</v>
      </c>
      <c r="Q451" s="30">
        <f t="shared" ca="1" si="58"/>
        <v>0.99488892656423644</v>
      </c>
      <c r="R451" s="30">
        <f t="shared" ca="1" si="59"/>
        <v>1</v>
      </c>
      <c r="S451">
        <f t="shared" ref="S451:S506" si="61">IF(MOD(ROW()-1,4)&gt;1,1,2)</f>
        <v>1</v>
      </c>
      <c r="T451" s="30">
        <f t="shared" ca="1" si="55"/>
        <v>1.0000000000000007</v>
      </c>
    </row>
    <row r="452" spans="14:20" x14ac:dyDescent="0.2">
      <c r="N452" s="2">
        <f t="shared" ca="1" si="60"/>
        <v>1.0000000000000007</v>
      </c>
      <c r="O452" s="2">
        <f t="shared" ca="1" si="56"/>
        <v>0.99488892656423644</v>
      </c>
      <c r="P452" s="2">
        <f t="shared" ca="1" si="57"/>
        <v>1</v>
      </c>
      <c r="Q452" s="30">
        <f t="shared" ca="1" si="58"/>
        <v>0.96968757619475765</v>
      </c>
      <c r="R452" s="30">
        <f t="shared" ca="1" si="59"/>
        <v>1</v>
      </c>
      <c r="S452">
        <f t="shared" si="61"/>
        <v>1</v>
      </c>
      <c r="T452" s="30">
        <f t="shared" ref="T452:T506" ca="1" si="62">IF(N452="","",IF(ISERROR((R452-Q452)/(P452-O452)*(N452-O452)+Q452),#N/A,(R452-Q452)/(P452-O452)*(N452-O452)+Q452))</f>
        <v>1.000000000000004</v>
      </c>
    </row>
    <row r="453" spans="14:20" x14ac:dyDescent="0.2">
      <c r="N453" s="2">
        <f t="shared" ca="1" si="60"/>
        <v>1.0000000000000007</v>
      </c>
      <c r="O453" s="2">
        <f t="shared" ca="1" si="56"/>
        <v>0.99488892656423644</v>
      </c>
      <c r="P453" s="2">
        <f t="shared" ca="1" si="57"/>
        <v>1</v>
      </c>
      <c r="Q453" s="30">
        <f t="shared" ca="1" si="58"/>
        <v>0.96968757619475765</v>
      </c>
      <c r="R453" s="30">
        <f t="shared" ca="1" si="59"/>
        <v>1</v>
      </c>
      <c r="S453">
        <f t="shared" si="61"/>
        <v>2</v>
      </c>
      <c r="T453" s="30">
        <f t="shared" ca="1" si="62"/>
        <v>1.000000000000004</v>
      </c>
    </row>
    <row r="454" spans="14:20" x14ac:dyDescent="0.2">
      <c r="N454" s="2">
        <f t="shared" ca="1" si="60"/>
        <v>1.0000000000000007</v>
      </c>
      <c r="O454" s="2">
        <f t="shared" ca="1" si="56"/>
        <v>0.99488892656423644</v>
      </c>
      <c r="P454" s="2">
        <f t="shared" ca="1" si="57"/>
        <v>1</v>
      </c>
      <c r="Q454" s="30">
        <f t="shared" ca="1" si="58"/>
        <v>0.99488892656423644</v>
      </c>
      <c r="R454" s="30">
        <f t="shared" ca="1" si="59"/>
        <v>1</v>
      </c>
      <c r="S454">
        <f t="shared" si="61"/>
        <v>2</v>
      </c>
      <c r="T454" s="30">
        <f t="shared" ca="1" si="62"/>
        <v>1.0000000000000007</v>
      </c>
    </row>
    <row r="455" spans="14:20" x14ac:dyDescent="0.2">
      <c r="N455" s="2">
        <f t="shared" ca="1" si="60"/>
        <v>1.0000000000000007</v>
      </c>
      <c r="O455" s="2">
        <f t="shared" ca="1" si="56"/>
        <v>0.99488892656423644</v>
      </c>
      <c r="P455" s="2">
        <f t="shared" ca="1" si="57"/>
        <v>1</v>
      </c>
      <c r="Q455" s="30">
        <f t="shared" ca="1" si="58"/>
        <v>0.99488892656423644</v>
      </c>
      <c r="R455" s="30">
        <f t="shared" ca="1" si="59"/>
        <v>1</v>
      </c>
      <c r="S455">
        <f t="shared" si="61"/>
        <v>1</v>
      </c>
      <c r="T455" s="30">
        <f t="shared" ca="1" si="62"/>
        <v>1.0000000000000007</v>
      </c>
    </row>
    <row r="456" spans="14:20" x14ac:dyDescent="0.2">
      <c r="N456" s="2">
        <f t="shared" ca="1" si="60"/>
        <v>1.0000000000000007</v>
      </c>
      <c r="O456" s="2">
        <f t="shared" ca="1" si="56"/>
        <v>0.99488892656423644</v>
      </c>
      <c r="P456" s="2">
        <f t="shared" ca="1" si="57"/>
        <v>1</v>
      </c>
      <c r="Q456" s="30">
        <f t="shared" ca="1" si="58"/>
        <v>0.96968757619475765</v>
      </c>
      <c r="R456" s="30">
        <f t="shared" ca="1" si="59"/>
        <v>1</v>
      </c>
      <c r="S456">
        <f t="shared" si="61"/>
        <v>1</v>
      </c>
      <c r="T456" s="30">
        <f t="shared" ca="1" si="62"/>
        <v>1.000000000000004</v>
      </c>
    </row>
    <row r="457" spans="14:20" x14ac:dyDescent="0.2">
      <c r="N457" s="2">
        <f t="shared" ca="1" si="60"/>
        <v>1.0000000000000007</v>
      </c>
      <c r="O457" s="2">
        <f t="shared" ca="1" si="56"/>
        <v>0.99488892656423644</v>
      </c>
      <c r="P457" s="2">
        <f t="shared" ca="1" si="57"/>
        <v>1</v>
      </c>
      <c r="Q457" s="30">
        <f t="shared" ca="1" si="58"/>
        <v>0.96968757619475765</v>
      </c>
      <c r="R457" s="30">
        <f t="shared" ca="1" si="59"/>
        <v>1</v>
      </c>
      <c r="S457">
        <f t="shared" si="61"/>
        <v>2</v>
      </c>
      <c r="T457" s="30">
        <f t="shared" ca="1" si="62"/>
        <v>1.000000000000004</v>
      </c>
    </row>
    <row r="458" spans="14:20" x14ac:dyDescent="0.2">
      <c r="N458" s="2">
        <f t="shared" ca="1" si="60"/>
        <v>1.0000000000000007</v>
      </c>
      <c r="O458" s="2">
        <f t="shared" ca="1" si="56"/>
        <v>0.99488892656423644</v>
      </c>
      <c r="P458" s="2">
        <f t="shared" ca="1" si="57"/>
        <v>1</v>
      </c>
      <c r="Q458" s="30">
        <f t="shared" ca="1" si="58"/>
        <v>0.99488892656423644</v>
      </c>
      <c r="R458" s="30">
        <f t="shared" ca="1" si="59"/>
        <v>1</v>
      </c>
      <c r="S458">
        <f t="shared" si="61"/>
        <v>2</v>
      </c>
      <c r="T458" s="30">
        <f t="shared" ca="1" si="62"/>
        <v>1.0000000000000007</v>
      </c>
    </row>
    <row r="459" spans="14:20" x14ac:dyDescent="0.2">
      <c r="N459" s="2">
        <f t="shared" ca="1" si="60"/>
        <v>1.0000000000000007</v>
      </c>
      <c r="O459" s="2">
        <f t="shared" ca="1" si="56"/>
        <v>0.99488892656423644</v>
      </c>
      <c r="P459" s="2">
        <f t="shared" ca="1" si="57"/>
        <v>1</v>
      </c>
      <c r="Q459" s="30">
        <f t="shared" ca="1" si="58"/>
        <v>0.99488892656423644</v>
      </c>
      <c r="R459" s="30">
        <f t="shared" ca="1" si="59"/>
        <v>1</v>
      </c>
      <c r="S459">
        <f t="shared" si="61"/>
        <v>1</v>
      </c>
      <c r="T459" s="30">
        <f t="shared" ca="1" si="62"/>
        <v>1.0000000000000007</v>
      </c>
    </row>
    <row r="460" spans="14:20" x14ac:dyDescent="0.2">
      <c r="N460" s="2">
        <f t="shared" ca="1" si="60"/>
        <v>1.0000000000000007</v>
      </c>
      <c r="O460" s="2">
        <f t="shared" ca="1" si="56"/>
        <v>0.99488892656423644</v>
      </c>
      <c r="P460" s="2">
        <f t="shared" ca="1" si="57"/>
        <v>1</v>
      </c>
      <c r="Q460" s="30">
        <f t="shared" ca="1" si="58"/>
        <v>0.96968757619475765</v>
      </c>
      <c r="R460" s="30">
        <f t="shared" ca="1" si="59"/>
        <v>1</v>
      </c>
      <c r="S460">
        <f t="shared" si="61"/>
        <v>1</v>
      </c>
      <c r="T460" s="30">
        <f t="shared" ca="1" si="62"/>
        <v>1.000000000000004</v>
      </c>
    </row>
    <row r="461" spans="14:20" x14ac:dyDescent="0.2">
      <c r="N461" s="2">
        <f t="shared" ca="1" si="60"/>
        <v>1.0000000000000007</v>
      </c>
      <c r="O461" s="2">
        <f t="shared" ca="1" si="56"/>
        <v>0.99488892656423644</v>
      </c>
      <c r="P461" s="2">
        <f t="shared" ca="1" si="57"/>
        <v>1</v>
      </c>
      <c r="Q461" s="30">
        <f t="shared" ca="1" si="58"/>
        <v>0.96968757619475765</v>
      </c>
      <c r="R461" s="30">
        <f t="shared" ca="1" si="59"/>
        <v>1</v>
      </c>
      <c r="S461">
        <f t="shared" si="61"/>
        <v>2</v>
      </c>
      <c r="T461" s="30">
        <f t="shared" ca="1" si="62"/>
        <v>1.000000000000004</v>
      </c>
    </row>
    <row r="462" spans="14:20" x14ac:dyDescent="0.2">
      <c r="N462" s="2">
        <f t="shared" ca="1" si="60"/>
        <v>1.0000000000000007</v>
      </c>
      <c r="O462" s="2">
        <f t="shared" ca="1" si="56"/>
        <v>0.99488892656423644</v>
      </c>
      <c r="P462" s="2">
        <f t="shared" ca="1" si="57"/>
        <v>1</v>
      </c>
      <c r="Q462" s="30">
        <f t="shared" ca="1" si="58"/>
        <v>0.99488892656423644</v>
      </c>
      <c r="R462" s="30">
        <f t="shared" ca="1" si="59"/>
        <v>1</v>
      </c>
      <c r="S462">
        <f t="shared" si="61"/>
        <v>2</v>
      </c>
      <c r="T462" s="30">
        <f t="shared" ca="1" si="62"/>
        <v>1.0000000000000007</v>
      </c>
    </row>
    <row r="463" spans="14:20" x14ac:dyDescent="0.2">
      <c r="N463" s="2">
        <f t="shared" ca="1" si="60"/>
        <v>1.0000000000000007</v>
      </c>
      <c r="O463" s="2">
        <f t="shared" ca="1" si="56"/>
        <v>0.99488892656423644</v>
      </c>
      <c r="P463" s="2">
        <f t="shared" ca="1" si="57"/>
        <v>1</v>
      </c>
      <c r="Q463" s="30">
        <f t="shared" ca="1" si="58"/>
        <v>0.99488892656423644</v>
      </c>
      <c r="R463" s="30">
        <f t="shared" ca="1" si="59"/>
        <v>1</v>
      </c>
      <c r="S463">
        <f t="shared" si="61"/>
        <v>1</v>
      </c>
      <c r="T463" s="30">
        <f t="shared" ca="1" si="62"/>
        <v>1.0000000000000007</v>
      </c>
    </row>
    <row r="464" spans="14:20" x14ac:dyDescent="0.2">
      <c r="N464" s="2">
        <f t="shared" ca="1" si="60"/>
        <v>1.0000000000000007</v>
      </c>
      <c r="O464" s="2">
        <f t="shared" ca="1" si="56"/>
        <v>0.99488892656423644</v>
      </c>
      <c r="P464" s="2">
        <f t="shared" ca="1" si="57"/>
        <v>1</v>
      </c>
      <c r="Q464" s="30">
        <f t="shared" ca="1" si="58"/>
        <v>0.96968757619475765</v>
      </c>
      <c r="R464" s="30">
        <f t="shared" ca="1" si="59"/>
        <v>1</v>
      </c>
      <c r="S464">
        <f t="shared" si="61"/>
        <v>1</v>
      </c>
      <c r="T464" s="30">
        <f t="shared" ca="1" si="62"/>
        <v>1.000000000000004</v>
      </c>
    </row>
    <row r="465" spans="14:20" x14ac:dyDescent="0.2">
      <c r="N465" s="2">
        <f t="shared" ca="1" si="60"/>
        <v>1.0000000000000007</v>
      </c>
      <c r="O465" s="2">
        <f t="shared" ca="1" si="56"/>
        <v>0.99488892656423644</v>
      </c>
      <c r="P465" s="2">
        <f t="shared" ca="1" si="57"/>
        <v>1</v>
      </c>
      <c r="Q465" s="30">
        <f t="shared" ca="1" si="58"/>
        <v>0.96968757619475765</v>
      </c>
      <c r="R465" s="30">
        <f t="shared" ca="1" si="59"/>
        <v>1</v>
      </c>
      <c r="S465">
        <f t="shared" si="61"/>
        <v>2</v>
      </c>
      <c r="T465" s="30">
        <f t="shared" ca="1" si="62"/>
        <v>1.000000000000004</v>
      </c>
    </row>
    <row r="466" spans="14:20" x14ac:dyDescent="0.2">
      <c r="N466" s="2">
        <f t="shared" ca="1" si="60"/>
        <v>1.0000000000000007</v>
      </c>
      <c r="O466" s="2">
        <f t="shared" ca="1" si="56"/>
        <v>0.99488892656423644</v>
      </c>
      <c r="P466" s="2">
        <f t="shared" ca="1" si="57"/>
        <v>1</v>
      </c>
      <c r="Q466" s="30">
        <f t="shared" ca="1" si="58"/>
        <v>0.99488892656423644</v>
      </c>
      <c r="R466" s="30">
        <f t="shared" ca="1" si="59"/>
        <v>1</v>
      </c>
      <c r="S466">
        <f t="shared" si="61"/>
        <v>2</v>
      </c>
      <c r="T466" s="30">
        <f t="shared" ca="1" si="62"/>
        <v>1.0000000000000007</v>
      </c>
    </row>
    <row r="467" spans="14:20" x14ac:dyDescent="0.2">
      <c r="N467" s="2">
        <f t="shared" ca="1" si="60"/>
        <v>1.0000000000000007</v>
      </c>
      <c r="O467" s="2">
        <f t="shared" ca="1" si="56"/>
        <v>0.99488892656423644</v>
      </c>
      <c r="P467" s="2">
        <f t="shared" ca="1" si="57"/>
        <v>1</v>
      </c>
      <c r="Q467" s="30">
        <f t="shared" ca="1" si="58"/>
        <v>0.99488892656423644</v>
      </c>
      <c r="R467" s="30">
        <f t="shared" ca="1" si="59"/>
        <v>1</v>
      </c>
      <c r="S467">
        <f t="shared" si="61"/>
        <v>1</v>
      </c>
      <c r="T467" s="30">
        <f t="shared" ca="1" si="62"/>
        <v>1.0000000000000007</v>
      </c>
    </row>
    <row r="468" spans="14:20" x14ac:dyDescent="0.2">
      <c r="N468" s="2">
        <f t="shared" ca="1" si="60"/>
        <v>1.0000000000000007</v>
      </c>
      <c r="O468" s="2">
        <f t="shared" ca="1" si="56"/>
        <v>0.99488892656423644</v>
      </c>
      <c r="P468" s="2">
        <f t="shared" ca="1" si="57"/>
        <v>1</v>
      </c>
      <c r="Q468" s="30">
        <f t="shared" ca="1" si="58"/>
        <v>0.96968757619475765</v>
      </c>
      <c r="R468" s="30">
        <f t="shared" ca="1" si="59"/>
        <v>1</v>
      </c>
      <c r="S468">
        <f t="shared" si="61"/>
        <v>1</v>
      </c>
      <c r="T468" s="30">
        <f t="shared" ca="1" si="62"/>
        <v>1.000000000000004</v>
      </c>
    </row>
    <row r="469" spans="14:20" x14ac:dyDescent="0.2">
      <c r="N469" s="2">
        <f t="shared" ca="1" si="60"/>
        <v>1.0000000000000007</v>
      </c>
      <c r="O469" s="2">
        <f t="shared" ca="1" si="56"/>
        <v>0.99488892656423644</v>
      </c>
      <c r="P469" s="2">
        <f t="shared" ca="1" si="57"/>
        <v>1</v>
      </c>
      <c r="Q469" s="30">
        <f t="shared" ca="1" si="58"/>
        <v>0.96968757619475765</v>
      </c>
      <c r="R469" s="30">
        <f t="shared" ca="1" si="59"/>
        <v>1</v>
      </c>
      <c r="S469">
        <f t="shared" si="61"/>
        <v>2</v>
      </c>
      <c r="T469" s="30">
        <f t="shared" ca="1" si="62"/>
        <v>1.000000000000004</v>
      </c>
    </row>
    <row r="470" spans="14:20" x14ac:dyDescent="0.2">
      <c r="N470" s="2">
        <f t="shared" ca="1" si="60"/>
        <v>1.0000000000000007</v>
      </c>
      <c r="O470" s="2">
        <f t="shared" ca="1" si="56"/>
        <v>0.99488892656423644</v>
      </c>
      <c r="P470" s="2">
        <f t="shared" ca="1" si="57"/>
        <v>1</v>
      </c>
      <c r="Q470" s="30">
        <f t="shared" ca="1" si="58"/>
        <v>0.99488892656423644</v>
      </c>
      <c r="R470" s="30">
        <f t="shared" ca="1" si="59"/>
        <v>1</v>
      </c>
      <c r="S470">
        <f t="shared" si="61"/>
        <v>2</v>
      </c>
      <c r="T470" s="30">
        <f t="shared" ca="1" si="62"/>
        <v>1.0000000000000007</v>
      </c>
    </row>
    <row r="471" spans="14:20" x14ac:dyDescent="0.2">
      <c r="N471" s="2">
        <f t="shared" ca="1" si="60"/>
        <v>1.0000000000000007</v>
      </c>
      <c r="O471" s="2">
        <f t="shared" ca="1" si="56"/>
        <v>0.99488892656423644</v>
      </c>
      <c r="P471" s="2">
        <f t="shared" ca="1" si="57"/>
        <v>1</v>
      </c>
      <c r="Q471" s="30">
        <f t="shared" ca="1" si="58"/>
        <v>0.99488892656423644</v>
      </c>
      <c r="R471" s="30">
        <f t="shared" ca="1" si="59"/>
        <v>1</v>
      </c>
      <c r="S471">
        <f t="shared" si="61"/>
        <v>1</v>
      </c>
      <c r="T471" s="30">
        <f t="shared" ca="1" si="62"/>
        <v>1.0000000000000007</v>
      </c>
    </row>
    <row r="472" spans="14:20" x14ac:dyDescent="0.2">
      <c r="N472" s="2">
        <f t="shared" ca="1" si="60"/>
        <v>1.0000000000000007</v>
      </c>
      <c r="O472" s="2">
        <f t="shared" ca="1" si="56"/>
        <v>0.99488892656423644</v>
      </c>
      <c r="P472" s="2">
        <f t="shared" ca="1" si="57"/>
        <v>1</v>
      </c>
      <c r="Q472" s="30">
        <f t="shared" ca="1" si="58"/>
        <v>0.96968757619475765</v>
      </c>
      <c r="R472" s="30">
        <f t="shared" ca="1" si="59"/>
        <v>1</v>
      </c>
      <c r="S472">
        <f t="shared" si="61"/>
        <v>1</v>
      </c>
      <c r="T472" s="30">
        <f t="shared" ca="1" si="62"/>
        <v>1.000000000000004</v>
      </c>
    </row>
    <row r="473" spans="14:20" x14ac:dyDescent="0.2">
      <c r="N473" s="2">
        <f t="shared" ca="1" si="60"/>
        <v>1.0000000000000007</v>
      </c>
      <c r="O473" s="2">
        <f t="shared" ca="1" si="56"/>
        <v>0.99488892656423644</v>
      </c>
      <c r="P473" s="2">
        <f t="shared" ca="1" si="57"/>
        <v>1</v>
      </c>
      <c r="Q473" s="30">
        <f t="shared" ca="1" si="58"/>
        <v>0.96968757619475765</v>
      </c>
      <c r="R473" s="30">
        <f t="shared" ca="1" si="59"/>
        <v>1</v>
      </c>
      <c r="S473">
        <f t="shared" si="61"/>
        <v>2</v>
      </c>
      <c r="T473" s="30">
        <f t="shared" ca="1" si="62"/>
        <v>1.000000000000004</v>
      </c>
    </row>
    <row r="474" spans="14:20" x14ac:dyDescent="0.2">
      <c r="N474" s="2">
        <f t="shared" ca="1" si="60"/>
        <v>1.0000000000000007</v>
      </c>
      <c r="O474" s="2">
        <f t="shared" ca="1" si="56"/>
        <v>0.99488892656423644</v>
      </c>
      <c r="P474" s="2">
        <f t="shared" ca="1" si="57"/>
        <v>1</v>
      </c>
      <c r="Q474" s="30">
        <f t="shared" ca="1" si="58"/>
        <v>0.99488892656423644</v>
      </c>
      <c r="R474" s="30">
        <f t="shared" ca="1" si="59"/>
        <v>1</v>
      </c>
      <c r="S474">
        <f t="shared" si="61"/>
        <v>2</v>
      </c>
      <c r="T474" s="30">
        <f t="shared" ca="1" si="62"/>
        <v>1.0000000000000007</v>
      </c>
    </row>
    <row r="475" spans="14:20" x14ac:dyDescent="0.2">
      <c r="N475" s="2">
        <f t="shared" ca="1" si="60"/>
        <v>1.0000000000000007</v>
      </c>
      <c r="O475" s="2">
        <f t="shared" ca="1" si="56"/>
        <v>0.99488892656423644</v>
      </c>
      <c r="P475" s="2">
        <f t="shared" ca="1" si="57"/>
        <v>1</v>
      </c>
      <c r="Q475" s="30">
        <f t="shared" ca="1" si="58"/>
        <v>0.99488892656423644</v>
      </c>
      <c r="R475" s="30">
        <f t="shared" ca="1" si="59"/>
        <v>1</v>
      </c>
      <c r="S475">
        <f t="shared" si="61"/>
        <v>1</v>
      </c>
      <c r="T475" s="30">
        <f t="shared" ca="1" si="62"/>
        <v>1.0000000000000007</v>
      </c>
    </row>
    <row r="476" spans="14:20" x14ac:dyDescent="0.2">
      <c r="N476" s="2">
        <f t="shared" ca="1" si="60"/>
        <v>1.0000000000000007</v>
      </c>
      <c r="O476" s="2">
        <f t="shared" ca="1" si="56"/>
        <v>0.99488892656423644</v>
      </c>
      <c r="P476" s="2">
        <f t="shared" ca="1" si="57"/>
        <v>1</v>
      </c>
      <c r="Q476" s="30">
        <f t="shared" ca="1" si="58"/>
        <v>0.96968757619475765</v>
      </c>
      <c r="R476" s="30">
        <f t="shared" ca="1" si="59"/>
        <v>1</v>
      </c>
      <c r="S476">
        <f t="shared" si="61"/>
        <v>1</v>
      </c>
      <c r="T476" s="30">
        <f t="shared" ca="1" si="62"/>
        <v>1.000000000000004</v>
      </c>
    </row>
    <row r="477" spans="14:20" x14ac:dyDescent="0.2">
      <c r="N477" s="2">
        <f t="shared" ca="1" si="60"/>
        <v>1.0000000000000007</v>
      </c>
      <c r="O477" s="2">
        <f t="shared" ca="1" si="56"/>
        <v>0.99488892656423644</v>
      </c>
      <c r="P477" s="2">
        <f t="shared" ca="1" si="57"/>
        <v>1</v>
      </c>
      <c r="Q477" s="30">
        <f t="shared" ca="1" si="58"/>
        <v>0.96968757619475765</v>
      </c>
      <c r="R477" s="30">
        <f t="shared" ca="1" si="59"/>
        <v>1</v>
      </c>
      <c r="S477">
        <f t="shared" si="61"/>
        <v>2</v>
      </c>
      <c r="T477" s="30">
        <f t="shared" ca="1" si="62"/>
        <v>1.000000000000004</v>
      </c>
    </row>
    <row r="478" spans="14:20" x14ac:dyDescent="0.2">
      <c r="N478" s="2">
        <f t="shared" ca="1" si="60"/>
        <v>1.0000000000000007</v>
      </c>
      <c r="O478" s="2">
        <f t="shared" ca="1" si="56"/>
        <v>0.99488892656423644</v>
      </c>
      <c r="P478" s="2">
        <f t="shared" ca="1" si="57"/>
        <v>1</v>
      </c>
      <c r="Q478" s="30">
        <f t="shared" ca="1" si="58"/>
        <v>0.99488892656423644</v>
      </c>
      <c r="R478" s="30">
        <f t="shared" ca="1" si="59"/>
        <v>1</v>
      </c>
      <c r="S478">
        <f t="shared" si="61"/>
        <v>2</v>
      </c>
      <c r="T478" s="30">
        <f t="shared" ca="1" si="62"/>
        <v>1.0000000000000007</v>
      </c>
    </row>
    <row r="479" spans="14:20" x14ac:dyDescent="0.2">
      <c r="N479" s="2">
        <f t="shared" ca="1" si="60"/>
        <v>1.0000000000000007</v>
      </c>
      <c r="O479" s="2">
        <f t="shared" ca="1" si="56"/>
        <v>0.99488892656423644</v>
      </c>
      <c r="P479" s="2">
        <f t="shared" ca="1" si="57"/>
        <v>1</v>
      </c>
      <c r="Q479" s="30">
        <f t="shared" ca="1" si="58"/>
        <v>0.99488892656423644</v>
      </c>
      <c r="R479" s="30">
        <f t="shared" ca="1" si="59"/>
        <v>1</v>
      </c>
      <c r="S479">
        <f t="shared" si="61"/>
        <v>1</v>
      </c>
      <c r="T479" s="30">
        <f t="shared" ca="1" si="62"/>
        <v>1.0000000000000007</v>
      </c>
    </row>
    <row r="480" spans="14:20" x14ac:dyDescent="0.2">
      <c r="N480" s="2">
        <f t="shared" ca="1" si="60"/>
        <v>1.0000000000000007</v>
      </c>
      <c r="O480" s="2">
        <f t="shared" ca="1" si="56"/>
        <v>0.99488892656423644</v>
      </c>
      <c r="P480" s="2">
        <f t="shared" ca="1" si="57"/>
        <v>1</v>
      </c>
      <c r="Q480" s="30">
        <f t="shared" ca="1" si="58"/>
        <v>0.96968757619475765</v>
      </c>
      <c r="R480" s="30">
        <f t="shared" ca="1" si="59"/>
        <v>1</v>
      </c>
      <c r="S480">
        <f t="shared" si="61"/>
        <v>1</v>
      </c>
      <c r="T480" s="30">
        <f t="shared" ca="1" si="62"/>
        <v>1.000000000000004</v>
      </c>
    </row>
    <row r="481" spans="14:20" x14ac:dyDescent="0.2">
      <c r="N481" s="2">
        <f t="shared" ca="1" si="60"/>
        <v>1.0000000000000007</v>
      </c>
      <c r="O481" s="2">
        <f t="shared" ca="1" si="56"/>
        <v>0.99488892656423644</v>
      </c>
      <c r="P481" s="2">
        <f t="shared" ca="1" si="57"/>
        <v>1</v>
      </c>
      <c r="Q481" s="30">
        <f t="shared" ca="1" si="58"/>
        <v>0.96968757619475765</v>
      </c>
      <c r="R481" s="30">
        <f t="shared" ca="1" si="59"/>
        <v>1</v>
      </c>
      <c r="S481">
        <f t="shared" si="61"/>
        <v>2</v>
      </c>
      <c r="T481" s="30">
        <f t="shared" ca="1" si="62"/>
        <v>1.000000000000004</v>
      </c>
    </row>
    <row r="482" spans="14:20" x14ac:dyDescent="0.2">
      <c r="N482" s="2">
        <f t="shared" ca="1" si="60"/>
        <v>1.0000000000000007</v>
      </c>
      <c r="O482" s="2">
        <f t="shared" ca="1" si="56"/>
        <v>0.99488892656423644</v>
      </c>
      <c r="P482" s="2">
        <f t="shared" ca="1" si="57"/>
        <v>1</v>
      </c>
      <c r="Q482" s="30">
        <f t="shared" ca="1" si="58"/>
        <v>0.99488892656423644</v>
      </c>
      <c r="R482" s="30">
        <f t="shared" ca="1" si="59"/>
        <v>1</v>
      </c>
      <c r="S482">
        <f t="shared" si="61"/>
        <v>2</v>
      </c>
      <c r="T482" s="30">
        <f t="shared" ca="1" si="62"/>
        <v>1.0000000000000007</v>
      </c>
    </row>
    <row r="483" spans="14:20" x14ac:dyDescent="0.2">
      <c r="N483" s="2">
        <f t="shared" ca="1" si="60"/>
        <v>1.0000000000000007</v>
      </c>
      <c r="O483" s="2">
        <f t="shared" ca="1" si="56"/>
        <v>0.99488892656423644</v>
      </c>
      <c r="P483" s="2">
        <f t="shared" ca="1" si="57"/>
        <v>1</v>
      </c>
      <c r="Q483" s="30">
        <f t="shared" ca="1" si="58"/>
        <v>0.99488892656423644</v>
      </c>
      <c r="R483" s="30">
        <f t="shared" ca="1" si="59"/>
        <v>1</v>
      </c>
      <c r="S483">
        <f t="shared" si="61"/>
        <v>1</v>
      </c>
      <c r="T483" s="30">
        <f t="shared" ca="1" si="62"/>
        <v>1.0000000000000007</v>
      </c>
    </row>
    <row r="484" spans="14:20" x14ac:dyDescent="0.2">
      <c r="N484" s="2">
        <f t="shared" ca="1" si="60"/>
        <v>1.0000000000000007</v>
      </c>
      <c r="O484" s="2">
        <f t="shared" ca="1" si="56"/>
        <v>0.99488892656423644</v>
      </c>
      <c r="P484" s="2">
        <f t="shared" ca="1" si="57"/>
        <v>1</v>
      </c>
      <c r="Q484" s="30">
        <f t="shared" ca="1" si="58"/>
        <v>0.96968757619475765</v>
      </c>
      <c r="R484" s="30">
        <f t="shared" ca="1" si="59"/>
        <v>1</v>
      </c>
      <c r="S484">
        <f t="shared" si="61"/>
        <v>1</v>
      </c>
      <c r="T484" s="30">
        <f t="shared" ca="1" si="62"/>
        <v>1.000000000000004</v>
      </c>
    </row>
    <row r="485" spans="14:20" x14ac:dyDescent="0.2">
      <c r="N485" s="2">
        <f t="shared" ca="1" si="60"/>
        <v>1.0000000000000007</v>
      </c>
      <c r="O485" s="2">
        <f t="shared" ca="1" si="56"/>
        <v>0.99488892656423644</v>
      </c>
      <c r="P485" s="2">
        <f t="shared" ca="1" si="57"/>
        <v>1</v>
      </c>
      <c r="Q485" s="30">
        <f t="shared" ca="1" si="58"/>
        <v>0.96968757619475765</v>
      </c>
      <c r="R485" s="30">
        <f t="shared" ca="1" si="59"/>
        <v>1</v>
      </c>
      <c r="S485">
        <f t="shared" si="61"/>
        <v>2</v>
      </c>
      <c r="T485" s="30">
        <f t="shared" ca="1" si="62"/>
        <v>1.000000000000004</v>
      </c>
    </row>
    <row r="486" spans="14:20" x14ac:dyDescent="0.2">
      <c r="N486" s="2">
        <f t="shared" ca="1" si="60"/>
        <v>1.0000000000000007</v>
      </c>
      <c r="O486" s="2">
        <f t="shared" ca="1" si="56"/>
        <v>0.99488892656423644</v>
      </c>
      <c r="P486" s="2">
        <f t="shared" ca="1" si="57"/>
        <v>1</v>
      </c>
      <c r="Q486" s="30">
        <f t="shared" ca="1" si="58"/>
        <v>0.99488892656423644</v>
      </c>
      <c r="R486" s="30">
        <f t="shared" ca="1" si="59"/>
        <v>1</v>
      </c>
      <c r="S486">
        <f t="shared" si="61"/>
        <v>2</v>
      </c>
      <c r="T486" s="30">
        <f t="shared" ca="1" si="62"/>
        <v>1.0000000000000007</v>
      </c>
    </row>
    <row r="487" spans="14:20" x14ac:dyDescent="0.2">
      <c r="N487" s="2">
        <f t="shared" ca="1" si="60"/>
        <v>1.0000000000000007</v>
      </c>
      <c r="O487" s="2">
        <f t="shared" ca="1" si="56"/>
        <v>0.99488892656423644</v>
      </c>
      <c r="P487" s="2">
        <f t="shared" ca="1" si="57"/>
        <v>1</v>
      </c>
      <c r="Q487" s="30">
        <f t="shared" ca="1" si="58"/>
        <v>0.99488892656423644</v>
      </c>
      <c r="R487" s="30">
        <f t="shared" ca="1" si="59"/>
        <v>1</v>
      </c>
      <c r="S487">
        <f t="shared" si="61"/>
        <v>1</v>
      </c>
      <c r="T487" s="30">
        <f t="shared" ca="1" si="62"/>
        <v>1.0000000000000007</v>
      </c>
    </row>
    <row r="488" spans="14:20" x14ac:dyDescent="0.2">
      <c r="N488" s="2">
        <f t="shared" ca="1" si="60"/>
        <v>1.0000000000000007</v>
      </c>
      <c r="O488" s="2">
        <f t="shared" ca="1" si="56"/>
        <v>0.99488892656423644</v>
      </c>
      <c r="P488" s="2">
        <f t="shared" ca="1" si="57"/>
        <v>1</v>
      </c>
      <c r="Q488" s="30">
        <f t="shared" ca="1" si="58"/>
        <v>0.96968757619475765</v>
      </c>
      <c r="R488" s="30">
        <f t="shared" ca="1" si="59"/>
        <v>1</v>
      </c>
      <c r="S488">
        <f t="shared" si="61"/>
        <v>1</v>
      </c>
      <c r="T488" s="30">
        <f t="shared" ca="1" si="62"/>
        <v>1.000000000000004</v>
      </c>
    </row>
    <row r="489" spans="14:20" x14ac:dyDescent="0.2">
      <c r="N489" s="2">
        <f t="shared" ca="1" si="60"/>
        <v>1.0000000000000007</v>
      </c>
      <c r="O489" s="2">
        <f t="shared" ca="1" si="56"/>
        <v>0.99488892656423644</v>
      </c>
      <c r="P489" s="2">
        <f t="shared" ca="1" si="57"/>
        <v>1</v>
      </c>
      <c r="Q489" s="30">
        <f t="shared" ca="1" si="58"/>
        <v>0.96968757619475765</v>
      </c>
      <c r="R489" s="30">
        <f t="shared" ca="1" si="59"/>
        <v>1</v>
      </c>
      <c r="S489">
        <f t="shared" si="61"/>
        <v>2</v>
      </c>
      <c r="T489" s="30">
        <f t="shared" ca="1" si="62"/>
        <v>1.000000000000004</v>
      </c>
    </row>
    <row r="490" spans="14:20" x14ac:dyDescent="0.2">
      <c r="N490" s="2">
        <f t="shared" ca="1" si="60"/>
        <v>1.0000000000000007</v>
      </c>
      <c r="O490" s="2">
        <f t="shared" ca="1" si="56"/>
        <v>0.99488892656423644</v>
      </c>
      <c r="P490" s="2">
        <f t="shared" ca="1" si="57"/>
        <v>1</v>
      </c>
      <c r="Q490" s="30">
        <f t="shared" ca="1" si="58"/>
        <v>0.99488892656423644</v>
      </c>
      <c r="R490" s="30">
        <f t="shared" ca="1" si="59"/>
        <v>1</v>
      </c>
      <c r="S490">
        <f t="shared" si="61"/>
        <v>2</v>
      </c>
      <c r="T490" s="30">
        <f t="shared" ca="1" si="62"/>
        <v>1.0000000000000007</v>
      </c>
    </row>
    <row r="491" spans="14:20" x14ac:dyDescent="0.2">
      <c r="N491" s="2">
        <f t="shared" ca="1" si="60"/>
        <v>1.0000000000000007</v>
      </c>
      <c r="O491" s="2">
        <f t="shared" ca="1" si="56"/>
        <v>0.99488892656423644</v>
      </c>
      <c r="P491" s="2">
        <f t="shared" ca="1" si="57"/>
        <v>1</v>
      </c>
      <c r="Q491" s="30">
        <f t="shared" ca="1" si="58"/>
        <v>0.99488892656423644</v>
      </c>
      <c r="R491" s="30">
        <f t="shared" ca="1" si="59"/>
        <v>1</v>
      </c>
      <c r="S491">
        <f t="shared" si="61"/>
        <v>1</v>
      </c>
      <c r="T491" s="30">
        <f t="shared" ca="1" si="62"/>
        <v>1.0000000000000007</v>
      </c>
    </row>
    <row r="492" spans="14:20" x14ac:dyDescent="0.2">
      <c r="N492" s="2">
        <f t="shared" ca="1" si="60"/>
        <v>1.0000000000000007</v>
      </c>
      <c r="O492" s="2">
        <f t="shared" ca="1" si="56"/>
        <v>0.99488892656423644</v>
      </c>
      <c r="P492" s="2">
        <f t="shared" ca="1" si="57"/>
        <v>1</v>
      </c>
      <c r="Q492" s="30">
        <f t="shared" ca="1" si="58"/>
        <v>0.96968757619475765</v>
      </c>
      <c r="R492" s="30">
        <f t="shared" ca="1" si="59"/>
        <v>1</v>
      </c>
      <c r="S492">
        <f t="shared" si="61"/>
        <v>1</v>
      </c>
      <c r="T492" s="30">
        <f t="shared" ca="1" si="62"/>
        <v>1.000000000000004</v>
      </c>
    </row>
    <row r="493" spans="14:20" x14ac:dyDescent="0.2">
      <c r="N493" s="2">
        <f t="shared" ca="1" si="60"/>
        <v>1.0000000000000007</v>
      </c>
      <c r="O493" s="2">
        <f t="shared" ca="1" si="56"/>
        <v>0.99488892656423644</v>
      </c>
      <c r="P493" s="2">
        <f t="shared" ca="1" si="57"/>
        <v>1</v>
      </c>
      <c r="Q493" s="30">
        <f t="shared" ca="1" si="58"/>
        <v>0.96968757619475765</v>
      </c>
      <c r="R493" s="30">
        <f t="shared" ca="1" si="59"/>
        <v>1</v>
      </c>
      <c r="S493">
        <f t="shared" si="61"/>
        <v>2</v>
      </c>
      <c r="T493" s="30">
        <f t="shared" ca="1" si="62"/>
        <v>1.000000000000004</v>
      </c>
    </row>
    <row r="494" spans="14:20" x14ac:dyDescent="0.2">
      <c r="N494" s="2">
        <f t="shared" ca="1" si="60"/>
        <v>1.0000000000000007</v>
      </c>
      <c r="O494" s="2">
        <f t="shared" ca="1" si="56"/>
        <v>0.99488892656423644</v>
      </c>
      <c r="P494" s="2">
        <f t="shared" ca="1" si="57"/>
        <v>1</v>
      </c>
      <c r="Q494" s="30">
        <f t="shared" ca="1" si="58"/>
        <v>0.99488892656423644</v>
      </c>
      <c r="R494" s="30">
        <f t="shared" ca="1" si="59"/>
        <v>1</v>
      </c>
      <c r="S494">
        <f t="shared" si="61"/>
        <v>2</v>
      </c>
      <c r="T494" s="30">
        <f t="shared" ca="1" si="62"/>
        <v>1.0000000000000007</v>
      </c>
    </row>
    <row r="495" spans="14:20" x14ac:dyDescent="0.2">
      <c r="N495" s="2">
        <f t="shared" ca="1" si="60"/>
        <v>1.0000000000000007</v>
      </c>
      <c r="O495" s="2">
        <f t="shared" ca="1" si="56"/>
        <v>0.99488892656423644</v>
      </c>
      <c r="P495" s="2">
        <f t="shared" ca="1" si="57"/>
        <v>1</v>
      </c>
      <c r="Q495" s="30">
        <f t="shared" ca="1" si="58"/>
        <v>0.99488892656423644</v>
      </c>
      <c r="R495" s="30">
        <f t="shared" ca="1" si="59"/>
        <v>1</v>
      </c>
      <c r="S495">
        <f t="shared" si="61"/>
        <v>1</v>
      </c>
      <c r="T495" s="30">
        <f t="shared" ca="1" si="62"/>
        <v>1.0000000000000007</v>
      </c>
    </row>
    <row r="496" spans="14:20" x14ac:dyDescent="0.2">
      <c r="N496" s="2">
        <f t="shared" ca="1" si="60"/>
        <v>1.0000000000000007</v>
      </c>
      <c r="O496" s="2">
        <f t="shared" ca="1" si="56"/>
        <v>0.99488892656423644</v>
      </c>
      <c r="P496" s="2">
        <f t="shared" ca="1" si="57"/>
        <v>1</v>
      </c>
      <c r="Q496" s="30">
        <f t="shared" ca="1" si="58"/>
        <v>0.96968757619475765</v>
      </c>
      <c r="R496" s="30">
        <f t="shared" ca="1" si="59"/>
        <v>1</v>
      </c>
      <c r="S496">
        <f t="shared" si="61"/>
        <v>1</v>
      </c>
      <c r="T496" s="30">
        <f t="shared" ca="1" si="62"/>
        <v>1.000000000000004</v>
      </c>
    </row>
    <row r="497" spans="14:20" x14ac:dyDescent="0.2">
      <c r="N497" s="2">
        <f t="shared" ca="1" si="60"/>
        <v>1.0000000000000007</v>
      </c>
      <c r="O497" s="2">
        <f t="shared" ca="1" si="56"/>
        <v>0.99488892656423644</v>
      </c>
      <c r="P497" s="2">
        <f t="shared" ca="1" si="57"/>
        <v>1</v>
      </c>
      <c r="Q497" s="30">
        <f t="shared" ca="1" si="58"/>
        <v>0.96968757619475765</v>
      </c>
      <c r="R497" s="30">
        <f t="shared" ca="1" si="59"/>
        <v>1</v>
      </c>
      <c r="S497">
        <f t="shared" si="61"/>
        <v>2</v>
      </c>
      <c r="T497" s="30">
        <f t="shared" ca="1" si="62"/>
        <v>1.000000000000004</v>
      </c>
    </row>
    <row r="498" spans="14:20" x14ac:dyDescent="0.2">
      <c r="N498" s="2">
        <f t="shared" ca="1" si="60"/>
        <v>1.0000000000000007</v>
      </c>
      <c r="O498" s="2">
        <f t="shared" ca="1" si="56"/>
        <v>0.99488892656423644</v>
      </c>
      <c r="P498" s="2">
        <f t="shared" ca="1" si="57"/>
        <v>1</v>
      </c>
      <c r="Q498" s="30">
        <f t="shared" ca="1" si="58"/>
        <v>0.99488892656423644</v>
      </c>
      <c r="R498" s="30">
        <f t="shared" ca="1" si="59"/>
        <v>1</v>
      </c>
      <c r="S498">
        <f t="shared" si="61"/>
        <v>2</v>
      </c>
      <c r="T498" s="30">
        <f t="shared" ca="1" si="62"/>
        <v>1.0000000000000007</v>
      </c>
    </row>
    <row r="499" spans="14:20" x14ac:dyDescent="0.2">
      <c r="N499" s="2">
        <f t="shared" ca="1" si="60"/>
        <v>1.0000000000000007</v>
      </c>
      <c r="O499" s="2">
        <f t="shared" ca="1" si="56"/>
        <v>0.99488892656423644</v>
      </c>
      <c r="P499" s="2">
        <f t="shared" ca="1" si="57"/>
        <v>1</v>
      </c>
      <c r="Q499" s="30">
        <f t="shared" ca="1" si="58"/>
        <v>0.99488892656423644</v>
      </c>
      <c r="R499" s="30">
        <f t="shared" ca="1" si="59"/>
        <v>1</v>
      </c>
      <c r="S499">
        <f t="shared" si="61"/>
        <v>1</v>
      </c>
      <c r="T499" s="30">
        <f t="shared" ca="1" si="62"/>
        <v>1.0000000000000007</v>
      </c>
    </row>
    <row r="500" spans="14:20" x14ac:dyDescent="0.2">
      <c r="N500" s="2">
        <f t="shared" ca="1" si="60"/>
        <v>1.0000000000000007</v>
      </c>
      <c r="O500" s="2">
        <f t="shared" ca="1" si="56"/>
        <v>0.99488892656423644</v>
      </c>
      <c r="P500" s="2">
        <f t="shared" ca="1" si="57"/>
        <v>1</v>
      </c>
      <c r="Q500" s="30">
        <f t="shared" ca="1" si="58"/>
        <v>0.96968757619475765</v>
      </c>
      <c r="R500" s="30">
        <f t="shared" ca="1" si="59"/>
        <v>1</v>
      </c>
      <c r="S500">
        <f t="shared" si="61"/>
        <v>1</v>
      </c>
      <c r="T500" s="30">
        <f t="shared" ca="1" si="62"/>
        <v>1.000000000000004</v>
      </c>
    </row>
    <row r="501" spans="14:20" x14ac:dyDescent="0.2">
      <c r="N501" s="2">
        <f t="shared" ca="1" si="60"/>
        <v>1.0000000000000007</v>
      </c>
      <c r="O501" s="2">
        <f t="shared" ca="1" si="56"/>
        <v>0.99488892656423644</v>
      </c>
      <c r="P501" s="2">
        <f t="shared" ca="1" si="57"/>
        <v>1</v>
      </c>
      <c r="Q501" s="30">
        <f t="shared" ca="1" si="58"/>
        <v>0.96968757619475765</v>
      </c>
      <c r="R501" s="30">
        <f t="shared" ca="1" si="59"/>
        <v>1</v>
      </c>
      <c r="S501">
        <f t="shared" si="61"/>
        <v>2</v>
      </c>
      <c r="T501" s="30">
        <f t="shared" ca="1" si="62"/>
        <v>1.000000000000004</v>
      </c>
    </row>
    <row r="502" spans="14:20" x14ac:dyDescent="0.2">
      <c r="N502" s="2">
        <f t="shared" ca="1" si="60"/>
        <v>1.0000000000000007</v>
      </c>
      <c r="O502" s="2">
        <f t="shared" ca="1" si="56"/>
        <v>0.99488892656423644</v>
      </c>
      <c r="P502" s="2">
        <f t="shared" ca="1" si="57"/>
        <v>1</v>
      </c>
      <c r="Q502" s="30">
        <f t="shared" ca="1" si="58"/>
        <v>0.99488892656423644</v>
      </c>
      <c r="R502" s="30">
        <f t="shared" ca="1" si="59"/>
        <v>1</v>
      </c>
      <c r="S502">
        <f t="shared" si="61"/>
        <v>2</v>
      </c>
      <c r="T502" s="30">
        <f t="shared" ca="1" si="62"/>
        <v>1.0000000000000007</v>
      </c>
    </row>
    <row r="503" spans="14:20" x14ac:dyDescent="0.2">
      <c r="N503" s="2">
        <f t="shared" ca="1" si="60"/>
        <v>1.0000000000000007</v>
      </c>
      <c r="O503" s="2">
        <f t="shared" ca="1" si="56"/>
        <v>0.99488892656423644</v>
      </c>
      <c r="P503" s="2">
        <f t="shared" ca="1" si="57"/>
        <v>1</v>
      </c>
      <c r="Q503" s="30">
        <f t="shared" ca="1" si="58"/>
        <v>0.99488892656423644</v>
      </c>
      <c r="R503" s="30">
        <f t="shared" ca="1" si="59"/>
        <v>1</v>
      </c>
      <c r="S503">
        <f t="shared" si="61"/>
        <v>1</v>
      </c>
      <c r="T503" s="30">
        <f t="shared" ca="1" si="62"/>
        <v>1.0000000000000007</v>
      </c>
    </row>
    <row r="504" spans="14:20" x14ac:dyDescent="0.2">
      <c r="N504" s="2">
        <f t="shared" ca="1" si="60"/>
        <v>1.0000000000000007</v>
      </c>
      <c r="O504" s="2">
        <f t="shared" ca="1" si="56"/>
        <v>0.99488892656423644</v>
      </c>
      <c r="P504" s="2">
        <f t="shared" ca="1" si="57"/>
        <v>1</v>
      </c>
      <c r="Q504" s="30">
        <f t="shared" ca="1" si="58"/>
        <v>0.96968757619475765</v>
      </c>
      <c r="R504" s="30">
        <f t="shared" ca="1" si="59"/>
        <v>1</v>
      </c>
      <c r="S504">
        <f t="shared" si="61"/>
        <v>1</v>
      </c>
      <c r="T504" s="30">
        <f t="shared" ca="1" si="62"/>
        <v>1.000000000000004</v>
      </c>
    </row>
    <row r="505" spans="14:20" x14ac:dyDescent="0.2">
      <c r="N505" s="2">
        <f t="shared" ca="1" si="60"/>
        <v>1.0000000000000007</v>
      </c>
      <c r="O505" s="2">
        <f t="shared" ca="1" si="56"/>
        <v>0.99488892656423644</v>
      </c>
      <c r="P505" s="2">
        <f t="shared" ca="1" si="57"/>
        <v>1</v>
      </c>
      <c r="Q505" s="30">
        <f t="shared" ca="1" si="58"/>
        <v>0.96968757619475765</v>
      </c>
      <c r="R505" s="30">
        <f t="shared" ca="1" si="59"/>
        <v>1</v>
      </c>
      <c r="S505">
        <f t="shared" si="61"/>
        <v>2</v>
      </c>
      <c r="T505" s="30">
        <f t="shared" ca="1" si="62"/>
        <v>1.000000000000004</v>
      </c>
    </row>
    <row r="506" spans="14:20" x14ac:dyDescent="0.2">
      <c r="N506" s="2">
        <f t="shared" ca="1" si="60"/>
        <v>1.0000000000000007</v>
      </c>
      <c r="O506" s="2">
        <f t="shared" ca="1" si="56"/>
        <v>0.99488892656423644</v>
      </c>
      <c r="P506" s="2">
        <f t="shared" ca="1" si="57"/>
        <v>1</v>
      </c>
      <c r="Q506" s="30" t="e">
        <f t="shared" ca="1" si="58"/>
        <v>#VALUE!</v>
      </c>
      <c r="R506" s="30" t="e">
        <f t="shared" ca="1" si="59"/>
        <v>#VALUE!</v>
      </c>
      <c r="S506">
        <f t="shared" si="61"/>
        <v>2</v>
      </c>
      <c r="T506" s="30" t="e">
        <f t="shared" ca="1" si="62"/>
        <v>#N/A</v>
      </c>
    </row>
  </sheetData>
  <dataValidations count="1">
    <dataValidation type="whole" allowBlank="1" showInputMessage="1" showErrorMessage="1" sqref="C27">
      <formula1>30</formula1>
      <formula2>250</formula2>
    </dataValidation>
  </dataValidations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86"/>
  <sheetViews>
    <sheetView tabSelected="1" workbookViewId="0"/>
  </sheetViews>
  <sheetFormatPr defaultRowHeight="12.75" x14ac:dyDescent="0.2"/>
  <cols>
    <col min="1" max="1" width="15.28515625" customWidth="1"/>
    <col min="2" max="2" width="37.7109375" customWidth="1"/>
    <col min="3" max="3" width="10.85546875" customWidth="1"/>
    <col min="4" max="4" width="10.5703125" customWidth="1"/>
    <col min="5" max="5" width="6.85546875" customWidth="1"/>
    <col min="7" max="7" width="10" bestFit="1" customWidth="1"/>
    <col min="9" max="9" width="15.42578125" customWidth="1"/>
    <col min="17" max="17" width="12.7109375" style="1" customWidth="1"/>
    <col min="18" max="18" width="10" style="1" bestFit="1" customWidth="1"/>
    <col min="19" max="22" width="9.140625" style="1"/>
  </cols>
  <sheetData>
    <row r="1" spans="1:22" ht="14.25" x14ac:dyDescent="0.25">
      <c r="A1" s="6" t="s">
        <v>69</v>
      </c>
      <c r="B1" s="6" t="s">
        <v>68</v>
      </c>
      <c r="C1" s="6" t="s">
        <v>66</v>
      </c>
      <c r="D1" s="6" t="s">
        <v>67</v>
      </c>
      <c r="E1" s="6" t="s">
        <v>10</v>
      </c>
      <c r="F1" s="6" t="s">
        <v>9</v>
      </c>
      <c r="G1" s="6" t="s">
        <v>47</v>
      </c>
      <c r="H1" s="6" t="s">
        <v>44</v>
      </c>
      <c r="I1" s="6" t="s">
        <v>34</v>
      </c>
      <c r="J1" s="8" t="s">
        <v>8</v>
      </c>
      <c r="K1" s="8" t="s">
        <v>7</v>
      </c>
      <c r="Q1" s="12" t="s">
        <v>48</v>
      </c>
      <c r="R1" s="35" t="s">
        <v>49</v>
      </c>
      <c r="S1" s="35" t="s">
        <v>50</v>
      </c>
      <c r="T1" s="32" t="s">
        <v>46</v>
      </c>
      <c r="U1" s="36" t="s">
        <v>52</v>
      </c>
      <c r="V1" s="37" t="s">
        <v>53</v>
      </c>
    </row>
    <row r="2" spans="1:22" x14ac:dyDescent="0.2">
      <c r="A2" s="17"/>
      <c r="B2" s="16"/>
      <c r="C2" s="16"/>
      <c r="D2" s="16"/>
      <c r="E2" s="16"/>
      <c r="F2" s="16"/>
      <c r="G2" s="15">
        <v>0</v>
      </c>
      <c r="H2" s="15">
        <v>0</v>
      </c>
      <c r="I2" s="14"/>
      <c r="J2" s="4">
        <v>0</v>
      </c>
      <c r="K2" s="4">
        <v>0</v>
      </c>
      <c r="Q2" s="34">
        <f t="shared" ref="Q2:Q65" si="0">IF(((ROW()-2)/$C$26)+1&gt;ROWS(Adata),"",(ROW()-2)/$C$26+1)</f>
        <v>1</v>
      </c>
      <c r="R2" s="33">
        <f t="shared" ref="R2:R14" si="1">IF($Q2="","",IF($Q2=INT($Q2),INDEX(Adata,$Q2,COLUMN(A1)),INDEX(Adata,$Q2+1,COLUMN(A1))*($Q2-INT($Q2))+INDEX(Adata,$Q2,COLUMN(A1))*(1-$Q2+INT($Q2))))</f>
        <v>0</v>
      </c>
      <c r="S2" s="33">
        <f t="shared" ref="S2:S14" si="2">IF($Q2="","",IF($Q2=INT($Q2),INDEX(Adata,$Q2,COLUMN(B1)),INDEX(Adata,$Q2+1,COLUMN(B1))*($Q2-INT($Q2))+INDEX(Adata,$Q2,COLUMN(B1))*(1-$Q2+INT($Q2))))</f>
        <v>0</v>
      </c>
      <c r="T2" s="2">
        <f t="shared" ref="T2:T18" si="3">IF($Q2="","",MIN(R2:S2))</f>
        <v>0</v>
      </c>
      <c r="U2" s="2">
        <f>1-VLOOKUP(1-V2,$R$2:$S$2486,2,-1)</f>
        <v>0</v>
      </c>
      <c r="V2" s="2">
        <f>(Q2-1)/($C$27-1)</f>
        <v>0</v>
      </c>
    </row>
    <row r="3" spans="1:22" x14ac:dyDescent="0.2">
      <c r="A3" s="43" t="s">
        <v>63</v>
      </c>
      <c r="B3" s="13" t="s">
        <v>59</v>
      </c>
      <c r="C3" s="28">
        <v>527750</v>
      </c>
      <c r="D3" s="23">
        <v>20.100000000000001</v>
      </c>
      <c r="E3" s="40">
        <f>RANK(C3,$C$3:$C$23,0)+COUNTIF($C$3:C3,C3)-1</f>
        <v>19</v>
      </c>
      <c r="F3" s="11" t="str">
        <f>INDEX($A$3:$A$23,MATCH(ROW(A1),$E$3:$E$23,0))</f>
        <v>Lombardia</v>
      </c>
      <c r="G3" s="10">
        <f>INDEX($C$3:$C$23,MATCH(F3,$A$3:$A$23,0))/$C$24+G2</f>
        <v>0.16593251901623593</v>
      </c>
      <c r="H3" s="10">
        <f>INDEX($D$3:$D$23,MATCH(F3,$A$3:$A$23,0))/$D$24+H2</f>
        <v>6.2477297493643294E-2</v>
      </c>
      <c r="I3" s="9">
        <f t="shared" ref="I3" si="4">(G3-G2)*(H3+H2)</f>
        <v>1.0367015354446995E-2</v>
      </c>
      <c r="J3" s="4">
        <v>1</v>
      </c>
      <c r="K3" s="4">
        <v>1</v>
      </c>
      <c r="Q3" s="34">
        <f t="shared" si="0"/>
        <v>1.0333333333333334</v>
      </c>
      <c r="R3" s="33">
        <f t="shared" si="1"/>
        <v>5.5310839672078815E-3</v>
      </c>
      <c r="S3" s="33">
        <f t="shared" si="2"/>
        <v>2.0825765831214496E-3</v>
      </c>
      <c r="T3" s="2">
        <f t="shared" si="3"/>
        <v>2.0825765831214496E-3</v>
      </c>
      <c r="U3" s="2">
        <f t="shared" ref="U3:U66" si="5">1-VLOOKUP(1-V3,$R$2:$S$2486,2,-1)</f>
        <v>1</v>
      </c>
      <c r="V3" s="2">
        <f t="shared" ref="V3:V66" si="6">1-(Q3-1)/($C$27-1)</f>
        <v>0.99841269841269842</v>
      </c>
    </row>
    <row r="4" spans="1:22" x14ac:dyDescent="0.2">
      <c r="A4" s="43" t="str">
        <f t="shared" ref="A4:A23" si="7">B4</f>
        <v>Lombardia</v>
      </c>
      <c r="B4" s="13" t="s">
        <v>14</v>
      </c>
      <c r="C4" s="28">
        <v>10036258</v>
      </c>
      <c r="D4" s="23">
        <v>17.2</v>
      </c>
      <c r="E4" s="40">
        <f>RANK(C4,$C$3:$C$23,0)+COUNTIF($C$3:C4,C4)-1</f>
        <v>1</v>
      </c>
      <c r="F4" s="11" t="str">
        <f t="shared" ref="F4:F23" si="8">INDEX($A$3:$A$23,MATCH(ROW(A2),$E$3:$E$23,0))</f>
        <v>Lazio</v>
      </c>
      <c r="G4" s="10">
        <f t="shared" ref="G4:G23" si="9">INDEX($C$3:$C$23,MATCH(F4,$A$3:$A$23,0))/$C$24+G3</f>
        <v>0.26342434548735749</v>
      </c>
      <c r="H4" s="10">
        <f t="shared" ref="H4:H23" si="10">INDEX($D$3:$D$23,MATCH(F4,$A$3:$A$23,0))/$D$24+H3</f>
        <v>0.1136941518343625</v>
      </c>
      <c r="I4" s="9">
        <f t="shared" ref="I4:I23" si="11">(G4-G3)*(H4+H3)</f>
        <v>1.7175276367051927E-2</v>
      </c>
      <c r="J4" s="8" t="s">
        <v>6</v>
      </c>
      <c r="K4" s="8" t="s">
        <v>5</v>
      </c>
      <c r="L4" s="8" t="s">
        <v>4</v>
      </c>
      <c r="Q4" s="34">
        <f t="shared" si="0"/>
        <v>1.0666666666666667</v>
      </c>
      <c r="R4" s="33">
        <f t="shared" si="1"/>
        <v>1.1062167934415727E-2</v>
      </c>
      <c r="S4" s="33">
        <f t="shared" si="2"/>
        <v>4.1651531662428853E-3</v>
      </c>
      <c r="T4" s="2">
        <f t="shared" si="3"/>
        <v>4.1651531662428853E-3</v>
      </c>
      <c r="U4" s="2">
        <f t="shared" si="5"/>
        <v>1</v>
      </c>
      <c r="V4" s="2">
        <f t="shared" si="6"/>
        <v>0.99682539682539684</v>
      </c>
    </row>
    <row r="5" spans="1:22" x14ac:dyDescent="0.2">
      <c r="A5" s="43" t="str">
        <f t="shared" si="7"/>
        <v>Emilia-Romagna</v>
      </c>
      <c r="B5" s="13" t="s">
        <v>19</v>
      </c>
      <c r="C5" s="28">
        <v>4452629</v>
      </c>
      <c r="D5" s="23">
        <v>16.5</v>
      </c>
      <c r="E5" s="40">
        <f>RANK(C5,$C$3:$C$23,0)+COUNTIF($C$3:C5,C5)-1</f>
        <v>6</v>
      </c>
      <c r="F5" s="11" t="str">
        <f t="shared" si="8"/>
        <v>Campania</v>
      </c>
      <c r="G5" s="10">
        <f t="shared" si="9"/>
        <v>0.3597616016394955</v>
      </c>
      <c r="H5" s="10">
        <f t="shared" si="10"/>
        <v>0.14674900108972028</v>
      </c>
      <c r="I5" s="9">
        <f t="shared" si="11"/>
        <v>2.5090378736317812E-2</v>
      </c>
      <c r="J5" s="4">
        <f t="array" ref="J5">INDEX($G$2:$G$23,MATCH(MAX(ABS($G$2:$G$23-$H$2:$H$23)),ABS($G$2:$G$23-$H$2:$H$23),0))</f>
        <v>0.83100076775710496</v>
      </c>
      <c r="K5" s="4">
        <v>0</v>
      </c>
      <c r="L5" s="3">
        <f>J5</f>
        <v>0.83100076775710496</v>
      </c>
      <c r="Q5" s="34">
        <f t="shared" si="0"/>
        <v>1.1000000000000001</v>
      </c>
      <c r="R5" s="33">
        <f t="shared" si="1"/>
        <v>1.6593251901623609E-2</v>
      </c>
      <c r="S5" s="33">
        <f t="shared" si="2"/>
        <v>6.247729749364335E-3</v>
      </c>
      <c r="T5" s="2">
        <f t="shared" si="3"/>
        <v>6.247729749364335E-3</v>
      </c>
      <c r="U5" s="2">
        <f t="shared" si="5"/>
        <v>1</v>
      </c>
      <c r="V5" s="2">
        <f t="shared" si="6"/>
        <v>0.99523809523809526</v>
      </c>
    </row>
    <row r="6" spans="1:22" x14ac:dyDescent="0.2">
      <c r="A6" s="43" t="s">
        <v>64</v>
      </c>
      <c r="B6" s="13" t="s">
        <v>60</v>
      </c>
      <c r="C6" s="28">
        <v>539898</v>
      </c>
      <c r="D6" s="23">
        <v>16</v>
      </c>
      <c r="E6" s="40">
        <f>RANK(C6,$C$3:$C$23,0)+COUNTIF($C$3:C6,C6)-1</f>
        <v>18</v>
      </c>
      <c r="F6" s="11" t="str">
        <f t="shared" si="8"/>
        <v>Sicilia</v>
      </c>
      <c r="G6" s="10">
        <f t="shared" si="9"/>
        <v>0.4428743462338362</v>
      </c>
      <c r="H6" s="10">
        <f t="shared" si="10"/>
        <v>0.17798764983654192</v>
      </c>
      <c r="I6" s="9">
        <f t="shared" si="11"/>
        <v>2.6989754328856003E-2</v>
      </c>
      <c r="J6" s="4">
        <f>J5</f>
        <v>0.83100076775710496</v>
      </c>
      <c r="K6" s="4">
        <v>1</v>
      </c>
      <c r="L6" s="3"/>
      <c r="Q6" s="34">
        <f t="shared" si="0"/>
        <v>1.1333333333333333</v>
      </c>
      <c r="R6" s="33">
        <f t="shared" si="1"/>
        <v>2.2124335868831453E-2</v>
      </c>
      <c r="S6" s="33">
        <f t="shared" si="2"/>
        <v>8.3303063324857707E-3</v>
      </c>
      <c r="T6" s="2">
        <f t="shared" si="3"/>
        <v>8.3303063324857707E-3</v>
      </c>
      <c r="U6" s="2">
        <f t="shared" si="5"/>
        <v>0.9979174234168785</v>
      </c>
      <c r="V6" s="2">
        <f t="shared" si="6"/>
        <v>0.99365079365079367</v>
      </c>
    </row>
    <row r="7" spans="1:22" x14ac:dyDescent="0.2">
      <c r="A7" s="43" t="str">
        <f t="shared" si="7"/>
        <v>Veneto</v>
      </c>
      <c r="B7" s="13" t="s">
        <v>18</v>
      </c>
      <c r="C7" s="28">
        <v>4905037</v>
      </c>
      <c r="D7" s="23">
        <v>15.5</v>
      </c>
      <c r="E7" s="40">
        <f>RANK(C7,$C$3:$C$23,0)+COUNTIF($C$3:C7,C7)-1</f>
        <v>5</v>
      </c>
      <c r="F7" s="11" t="str">
        <f t="shared" si="8"/>
        <v>Veneto</v>
      </c>
      <c r="G7" s="10">
        <f t="shared" si="9"/>
        <v>0.52397082116282279</v>
      </c>
      <c r="H7" s="10">
        <f t="shared" si="10"/>
        <v>0.23428986560116233</v>
      </c>
      <c r="I7" s="9">
        <f t="shared" si="11"/>
        <v>3.3434253194478659E-2</v>
      </c>
      <c r="J7" s="8" t="s">
        <v>3</v>
      </c>
      <c r="K7" s="8" t="s">
        <v>2</v>
      </c>
      <c r="L7" s="8" t="s">
        <v>1</v>
      </c>
      <c r="O7" s="18"/>
      <c r="Q7" s="34">
        <f t="shared" si="0"/>
        <v>1.1666666666666667</v>
      </c>
      <c r="R7" s="33">
        <f t="shared" si="1"/>
        <v>2.7655419836039336E-2</v>
      </c>
      <c r="S7" s="33">
        <f t="shared" si="2"/>
        <v>1.041288291560722E-2</v>
      </c>
      <c r="T7" s="2">
        <f t="shared" si="3"/>
        <v>1.041288291560722E-2</v>
      </c>
      <c r="U7" s="2">
        <f t="shared" si="5"/>
        <v>0.9979174234168785</v>
      </c>
      <c r="V7" s="2">
        <f t="shared" si="6"/>
        <v>0.99206349206349209</v>
      </c>
    </row>
    <row r="8" spans="1:22" x14ac:dyDescent="0.2">
      <c r="A8" s="43" t="s">
        <v>65</v>
      </c>
      <c r="B8" s="13" t="s">
        <v>61</v>
      </c>
      <c r="C8" s="28">
        <v>126202</v>
      </c>
      <c r="D8" s="23">
        <v>14.7</v>
      </c>
      <c r="E8" s="40">
        <f>RANK(C8,$C$3:$C$23,0)+COUNTIF($C$3:C8,C8)-1</f>
        <v>21</v>
      </c>
      <c r="F8" s="11" t="str">
        <f t="shared" si="8"/>
        <v>Emilia-Romagna</v>
      </c>
      <c r="G8" s="10">
        <f t="shared" si="9"/>
        <v>0.59758749644306608</v>
      </c>
      <c r="H8" s="10">
        <f t="shared" si="10"/>
        <v>0.29422448238285503</v>
      </c>
      <c r="I8" s="9">
        <f t="shared" si="11"/>
        <v>3.8907469136488911E-2</v>
      </c>
      <c r="J8" s="4">
        <v>0</v>
      </c>
      <c r="K8" s="4">
        <f t="array" ref="K8">INDEX($H$2:$H$23,MATCH(MAX(ABS($H$2:$H$23-$G$2:$G$23)),ABS($H$2:$H$23-$G$2:$G$23),0))</f>
        <v>0.46494733018525242</v>
      </c>
      <c r="L8" s="3">
        <f>K8</f>
        <v>0.46494733018525242</v>
      </c>
      <c r="O8" s="18"/>
      <c r="Q8" s="34">
        <f t="shared" si="0"/>
        <v>1.2</v>
      </c>
      <c r="R8" s="33">
        <f t="shared" si="1"/>
        <v>3.3186503803247176E-2</v>
      </c>
      <c r="S8" s="33">
        <f t="shared" si="2"/>
        <v>1.2495459498728656E-2</v>
      </c>
      <c r="T8" s="2">
        <f t="shared" si="3"/>
        <v>1.2495459498728656E-2</v>
      </c>
      <c r="U8" s="2">
        <f t="shared" si="5"/>
        <v>0.9979174234168785</v>
      </c>
      <c r="V8" s="2">
        <f t="shared" si="6"/>
        <v>0.99047619047619051</v>
      </c>
    </row>
    <row r="9" spans="1:22" x14ac:dyDescent="0.2">
      <c r="A9" s="43" t="str">
        <f t="shared" si="7"/>
        <v>Piemonte</v>
      </c>
      <c r="B9" s="13" t="s">
        <v>20</v>
      </c>
      <c r="C9" s="28">
        <v>4375865</v>
      </c>
      <c r="D9" s="23">
        <v>14.6</v>
      </c>
      <c r="E9" s="40">
        <f>RANK(C9,$C$3:$C$23,0)+COUNTIF($C$3:C9,C9)-1</f>
        <v>7</v>
      </c>
      <c r="F9" s="11" t="str">
        <f t="shared" si="8"/>
        <v>Piemonte</v>
      </c>
      <c r="G9" s="10">
        <f t="shared" si="9"/>
        <v>0.66993500906430214</v>
      </c>
      <c r="H9" s="10">
        <f t="shared" si="10"/>
        <v>0.34725753723211039</v>
      </c>
      <c r="I9" s="9">
        <f t="shared" si="11"/>
        <v>4.6409628510389711E-2</v>
      </c>
      <c r="J9" s="4">
        <v>1</v>
      </c>
      <c r="K9" s="4">
        <f>K8</f>
        <v>0.46494733018525242</v>
      </c>
      <c r="L9" s="3"/>
      <c r="O9" s="18"/>
      <c r="Q9" s="34">
        <f t="shared" si="0"/>
        <v>1.2333333333333334</v>
      </c>
      <c r="R9" s="33">
        <f t="shared" si="1"/>
        <v>3.8717587770455059E-2</v>
      </c>
      <c r="S9" s="33">
        <f t="shared" si="2"/>
        <v>1.4578036081850106E-2</v>
      </c>
      <c r="T9" s="2">
        <f t="shared" si="3"/>
        <v>1.4578036081850106E-2</v>
      </c>
      <c r="U9" s="2">
        <f t="shared" si="5"/>
        <v>0.99583484683375711</v>
      </c>
      <c r="V9" s="2">
        <f t="shared" si="6"/>
        <v>0.98888888888888893</v>
      </c>
    </row>
    <row r="10" spans="1:22" x14ac:dyDescent="0.2">
      <c r="A10" s="43" t="str">
        <f t="shared" si="7"/>
        <v>Friuli-Venezia Giulia</v>
      </c>
      <c r="B10" s="13" t="s">
        <v>62</v>
      </c>
      <c r="C10" s="28">
        <v>1215538</v>
      </c>
      <c r="D10" s="23">
        <v>14.6</v>
      </c>
      <c r="E10" s="40">
        <f>RANK(C10,$C$3:$C$23,0)+COUNTIF($C$3:C10,C10)-1</f>
        <v>15</v>
      </c>
      <c r="F10" s="11" t="str">
        <f t="shared" si="8"/>
        <v>Puglia</v>
      </c>
      <c r="G10" s="10">
        <f t="shared" si="9"/>
        <v>0.73686583055646837</v>
      </c>
      <c r="H10" s="10">
        <f t="shared" si="10"/>
        <v>0.38103886669088266</v>
      </c>
      <c r="I10" s="9">
        <f t="shared" si="11"/>
        <v>4.8745476604356443E-2</v>
      </c>
      <c r="O10" s="20"/>
      <c r="Q10" s="34">
        <f t="shared" si="0"/>
        <v>1.2666666666666666</v>
      </c>
      <c r="R10" s="33">
        <f t="shared" si="1"/>
        <v>4.4248671737662906E-2</v>
      </c>
      <c r="S10" s="33">
        <f t="shared" si="2"/>
        <v>1.6660612664971541E-2</v>
      </c>
      <c r="T10" s="2">
        <f t="shared" si="3"/>
        <v>1.6660612664971541E-2</v>
      </c>
      <c r="U10" s="2">
        <f t="shared" si="5"/>
        <v>0.99583484683375711</v>
      </c>
      <c r="V10" s="2">
        <f t="shared" si="6"/>
        <v>0.98730158730158735</v>
      </c>
    </row>
    <row r="11" spans="1:22" x14ac:dyDescent="0.2">
      <c r="A11" s="43" t="str">
        <f t="shared" si="7"/>
        <v>Toscana</v>
      </c>
      <c r="B11" s="13" t="s">
        <v>22</v>
      </c>
      <c r="C11" s="28">
        <v>3736968</v>
      </c>
      <c r="D11" s="23">
        <v>14.6</v>
      </c>
      <c r="E11" s="40">
        <f>RANK(C11,$C$3:$C$23,0)+COUNTIF($C$3:C11,C11)-1</f>
        <v>9</v>
      </c>
      <c r="F11" s="11" t="str">
        <f t="shared" si="8"/>
        <v>Toscana</v>
      </c>
      <c r="G11" s="10">
        <f t="shared" si="9"/>
        <v>0.79865026393024818</v>
      </c>
      <c r="H11" s="10">
        <f t="shared" si="10"/>
        <v>0.43407192154013802</v>
      </c>
      <c r="I11" s="9">
        <f t="shared" si="11"/>
        <v>5.0361158187708643E-2</v>
      </c>
      <c r="O11" s="18"/>
      <c r="Q11" s="34">
        <f t="shared" si="0"/>
        <v>1.3</v>
      </c>
      <c r="R11" s="33">
        <f t="shared" si="1"/>
        <v>4.9779755704870789E-2</v>
      </c>
      <c r="S11" s="33">
        <f t="shared" si="2"/>
        <v>1.8743189248092991E-2</v>
      </c>
      <c r="T11" s="2">
        <f t="shared" si="3"/>
        <v>1.8743189248092991E-2</v>
      </c>
      <c r="U11" s="2">
        <f t="shared" si="5"/>
        <v>0.99583484683375711</v>
      </c>
      <c r="V11" s="2">
        <f t="shared" si="6"/>
        <v>0.98571428571428577</v>
      </c>
    </row>
    <row r="12" spans="1:22" x14ac:dyDescent="0.2">
      <c r="A12" s="43" t="str">
        <f t="shared" si="7"/>
        <v>Liguria</v>
      </c>
      <c r="B12" s="13" t="s">
        <v>25</v>
      </c>
      <c r="C12" s="28">
        <v>1556981</v>
      </c>
      <c r="D12" s="23">
        <v>14.2</v>
      </c>
      <c r="E12" s="40">
        <f>RANK(C12,$C$3:$C$23,0)+COUNTIF($C$3:C12,C12)-1</f>
        <v>12</v>
      </c>
      <c r="F12" s="11" t="str">
        <f t="shared" si="8"/>
        <v>Calabria</v>
      </c>
      <c r="G12" s="10">
        <f t="shared" si="9"/>
        <v>0.83100076775710496</v>
      </c>
      <c r="H12" s="10">
        <f t="shared" si="10"/>
        <v>0.46494733018525242</v>
      </c>
      <c r="I12" s="9">
        <f t="shared" si="11"/>
        <v>2.9083725743360163E-2</v>
      </c>
      <c r="O12" s="18"/>
      <c r="Q12" s="34">
        <f t="shared" si="0"/>
        <v>1.3333333333333333</v>
      </c>
      <c r="R12" s="33">
        <f t="shared" si="1"/>
        <v>5.5310839672078629E-2</v>
      </c>
      <c r="S12" s="33">
        <f t="shared" si="2"/>
        <v>2.0825765831214427E-2</v>
      </c>
      <c r="T12" s="2">
        <f t="shared" si="3"/>
        <v>2.0825765831214427E-2</v>
      </c>
      <c r="U12" s="2">
        <f t="shared" si="5"/>
        <v>0.99583484683375711</v>
      </c>
      <c r="V12" s="2">
        <f t="shared" si="6"/>
        <v>0.98412698412698418</v>
      </c>
    </row>
    <row r="13" spans="1:22" x14ac:dyDescent="0.2">
      <c r="A13" s="43" t="str">
        <f t="shared" si="7"/>
        <v>Lazio</v>
      </c>
      <c r="B13" s="13" t="s">
        <v>15</v>
      </c>
      <c r="C13" s="28">
        <v>5896693</v>
      </c>
      <c r="D13" s="23">
        <v>14.1</v>
      </c>
      <c r="E13" s="40">
        <f>RANK(C13,$C$3:$C$23,0)+COUNTIF($C$3:C13,C13)-1</f>
        <v>2</v>
      </c>
      <c r="F13" s="11" t="str">
        <f t="shared" si="8"/>
        <v>Sardegna</v>
      </c>
      <c r="G13" s="10">
        <f t="shared" si="9"/>
        <v>0.85825056498851371</v>
      </c>
      <c r="H13" s="10">
        <f t="shared" si="10"/>
        <v>0.50272430076280417</v>
      </c>
      <c r="I13" s="9">
        <f t="shared" si="11"/>
        <v>2.6368855729921137E-2</v>
      </c>
      <c r="O13" s="21"/>
      <c r="Q13" s="34">
        <f t="shared" si="0"/>
        <v>1.3666666666666667</v>
      </c>
      <c r="R13" s="33">
        <f t="shared" si="1"/>
        <v>6.0841923639286512E-2</v>
      </c>
      <c r="S13" s="33">
        <f t="shared" si="2"/>
        <v>2.2908342414335876E-2</v>
      </c>
      <c r="T13" s="2">
        <f t="shared" si="3"/>
        <v>2.2908342414335876E-2</v>
      </c>
      <c r="U13" s="2">
        <f t="shared" si="5"/>
        <v>0.99375227025063562</v>
      </c>
      <c r="V13" s="2">
        <f t="shared" si="6"/>
        <v>0.98253968253968249</v>
      </c>
    </row>
    <row r="14" spans="1:22" x14ac:dyDescent="0.2">
      <c r="A14" s="43" t="str">
        <f t="shared" si="7"/>
        <v>Marche</v>
      </c>
      <c r="B14" s="13" t="s">
        <v>26</v>
      </c>
      <c r="C14" s="28">
        <v>1531753</v>
      </c>
      <c r="D14" s="23">
        <v>13.5</v>
      </c>
      <c r="E14" s="40">
        <f>RANK(C14,$C$3:$C$23,0)+COUNTIF($C$3:C14,C14)-1</f>
        <v>13</v>
      </c>
      <c r="F14" s="11" t="str">
        <f t="shared" si="8"/>
        <v>Liguria</v>
      </c>
      <c r="G14" s="10">
        <f t="shared" si="9"/>
        <v>0.88399260743007091</v>
      </c>
      <c r="H14" s="10">
        <f t="shared" si="10"/>
        <v>0.55430439520523056</v>
      </c>
      <c r="I14" s="9">
        <f t="shared" si="11"/>
        <v>2.7210077553553008E-2</v>
      </c>
      <c r="O14" s="18"/>
      <c r="Q14" s="34">
        <f t="shared" si="0"/>
        <v>1.4</v>
      </c>
      <c r="R14" s="33">
        <f t="shared" si="1"/>
        <v>6.6373007606494352E-2</v>
      </c>
      <c r="S14" s="33">
        <f t="shared" si="2"/>
        <v>2.4990918997457312E-2</v>
      </c>
      <c r="T14" s="2">
        <f t="shared" si="3"/>
        <v>2.4990918997457312E-2</v>
      </c>
      <c r="U14" s="2">
        <f t="shared" si="5"/>
        <v>0.99375227025063562</v>
      </c>
      <c r="V14" s="2">
        <f t="shared" si="6"/>
        <v>0.98095238095238091</v>
      </c>
    </row>
    <row r="15" spans="1:22" x14ac:dyDescent="0.2">
      <c r="A15" s="43" t="str">
        <f t="shared" si="7"/>
        <v>Umbria</v>
      </c>
      <c r="B15" s="13" t="s">
        <v>30</v>
      </c>
      <c r="C15" s="28">
        <v>884640</v>
      </c>
      <c r="D15" s="23">
        <v>12.7</v>
      </c>
      <c r="E15" s="40">
        <f>RANK(C15,$C$3:$C$23,0)+COUNTIF($C$3:C15,C15)-1</f>
        <v>16</v>
      </c>
      <c r="F15" s="11" t="str">
        <f t="shared" si="8"/>
        <v>Marche</v>
      </c>
      <c r="G15" s="10">
        <f t="shared" si="9"/>
        <v>0.90931754764191841</v>
      </c>
      <c r="H15" s="10">
        <f t="shared" si="10"/>
        <v>0.60334180893570644</v>
      </c>
      <c r="I15" s="9">
        <f t="shared" si="11"/>
        <v>2.9317320906341437E-2</v>
      </c>
      <c r="O15" s="18"/>
      <c r="Q15" s="34">
        <f t="shared" si="0"/>
        <v>1.4333333333333333</v>
      </c>
      <c r="R15" s="33">
        <f t="shared" ref="R15:R78" si="12">IF($Q15="","",IF($Q15=INT($Q15),INDEX(Adata,$Q15,COLUMN(A16)),INDEX(Adata,$Q15+1,COLUMN(A16))*($Q15-INT($Q15))+INDEX(Adata,$Q15,COLUMN(A16))*(1-$Q15+INT($Q15))))</f>
        <v>7.1904091573702242E-2</v>
      </c>
      <c r="S15" s="33">
        <f t="shared" ref="S15:S78" si="13">IF($Q15="","",IF($Q15=INT($Q15),INDEX(Adata,$Q15,COLUMN(B16)),INDEX(Adata,$Q15+1,COLUMN(B16))*($Q15-INT($Q15))+INDEX(Adata,$Q15,COLUMN(B16))*(1-$Q15+INT($Q15))))</f>
        <v>2.7073495580578762E-2</v>
      </c>
      <c r="T15" s="2">
        <f t="shared" si="3"/>
        <v>2.7073495580578762E-2</v>
      </c>
      <c r="U15" s="2">
        <f t="shared" si="5"/>
        <v>0.99375227025063562</v>
      </c>
      <c r="V15" s="2">
        <f t="shared" si="6"/>
        <v>0.97936507936507933</v>
      </c>
    </row>
    <row r="16" spans="1:22" x14ac:dyDescent="0.2">
      <c r="A16" s="43" t="str">
        <f t="shared" si="7"/>
        <v>Abruzzo</v>
      </c>
      <c r="B16" s="13" t="s">
        <v>27</v>
      </c>
      <c r="C16" s="28">
        <v>1315196</v>
      </c>
      <c r="D16" s="23">
        <v>11.5</v>
      </c>
      <c r="E16" s="40">
        <f>RANK(C16,$C$3:$C$23,0)+COUNTIF($C$3:C16,C16)-1</f>
        <v>14</v>
      </c>
      <c r="F16" s="11" t="str">
        <f t="shared" si="8"/>
        <v>Abruzzo</v>
      </c>
      <c r="G16" s="10">
        <f t="shared" si="9"/>
        <v>0.93106208482700048</v>
      </c>
      <c r="H16" s="10">
        <f t="shared" si="10"/>
        <v>0.64511442063203772</v>
      </c>
      <c r="I16" s="9">
        <f t="shared" si="11"/>
        <v>2.7147102907783167E-2</v>
      </c>
      <c r="O16" s="18"/>
      <c r="Q16" s="34">
        <f t="shared" si="0"/>
        <v>1.4666666666666668</v>
      </c>
      <c r="R16" s="33">
        <f t="shared" si="12"/>
        <v>7.7435175540910117E-2</v>
      </c>
      <c r="S16" s="33">
        <f t="shared" si="13"/>
        <v>2.9156072163700211E-2</v>
      </c>
      <c r="T16" s="2">
        <f t="shared" si="3"/>
        <v>2.9156072163700211E-2</v>
      </c>
      <c r="U16" s="2">
        <f t="shared" si="5"/>
        <v>0.99166969366751423</v>
      </c>
      <c r="V16" s="2">
        <f t="shared" si="6"/>
        <v>0.97777777777777775</v>
      </c>
    </row>
    <row r="17" spans="1:22" x14ac:dyDescent="0.2">
      <c r="A17" s="43" t="str">
        <f t="shared" si="7"/>
        <v>Sardegna</v>
      </c>
      <c r="B17" s="13" t="s">
        <v>24</v>
      </c>
      <c r="C17" s="28">
        <v>1648176</v>
      </c>
      <c r="D17" s="23">
        <v>10.4</v>
      </c>
      <c r="E17" s="40">
        <f>RANK(C17,$C$3:$C$23,0)+COUNTIF($C$3:C17,C17)-1</f>
        <v>11</v>
      </c>
      <c r="F17" s="11" t="str">
        <f t="shared" si="8"/>
        <v>Friuli-Venezia Giulia</v>
      </c>
      <c r="G17" s="10">
        <f t="shared" si="9"/>
        <v>0.95115894585826899</v>
      </c>
      <c r="H17" s="10">
        <f t="shared" si="10"/>
        <v>0.69814747548129308</v>
      </c>
      <c r="I17" s="9">
        <f t="shared" si="11"/>
        <v>2.6995347654787845E-2</v>
      </c>
      <c r="O17" s="21"/>
      <c r="Q17" s="34">
        <f t="shared" si="0"/>
        <v>1.5</v>
      </c>
      <c r="R17" s="33">
        <f t="shared" si="12"/>
        <v>8.2966259508117965E-2</v>
      </c>
      <c r="S17" s="33">
        <f t="shared" si="13"/>
        <v>3.1238648746821647E-2</v>
      </c>
      <c r="T17" s="2">
        <f t="shared" si="3"/>
        <v>3.1238648746821647E-2</v>
      </c>
      <c r="U17" s="2">
        <f t="shared" si="5"/>
        <v>0.99166969366751423</v>
      </c>
      <c r="V17" s="2">
        <f t="shared" si="6"/>
        <v>0.97619047619047616</v>
      </c>
    </row>
    <row r="18" spans="1:22" x14ac:dyDescent="0.2">
      <c r="A18" s="43" t="str">
        <f t="shared" si="7"/>
        <v>Molise</v>
      </c>
      <c r="B18" s="13" t="s">
        <v>32</v>
      </c>
      <c r="C18" s="28">
        <v>308493</v>
      </c>
      <c r="D18" s="23">
        <v>10</v>
      </c>
      <c r="E18" s="40">
        <f>RANK(C18,$C$3:$C$23,0)+COUNTIF($C$3:C18,C18)-1</f>
        <v>20</v>
      </c>
      <c r="F18" s="11" t="str">
        <f t="shared" si="8"/>
        <v>Umbria</v>
      </c>
      <c r="G18" s="10">
        <f t="shared" si="9"/>
        <v>0.96578496918514267</v>
      </c>
      <c r="H18" s="10">
        <f t="shared" si="10"/>
        <v>0.74427896839811114</v>
      </c>
      <c r="I18" s="9">
        <f t="shared" si="11"/>
        <v>2.1096962815479618E-2</v>
      </c>
      <c r="O18" s="18"/>
      <c r="Q18" s="34">
        <f t="shared" si="0"/>
        <v>1.5333333333333332</v>
      </c>
      <c r="R18" s="33">
        <f t="shared" si="12"/>
        <v>8.8497343475325813E-2</v>
      </c>
      <c r="S18" s="33">
        <f t="shared" si="13"/>
        <v>3.3321225329943083E-2</v>
      </c>
      <c r="T18" s="2">
        <f t="shared" si="3"/>
        <v>3.3321225329943083E-2</v>
      </c>
      <c r="U18" s="2">
        <f t="shared" si="5"/>
        <v>0.99166969366751423</v>
      </c>
      <c r="V18" s="2">
        <f t="shared" si="6"/>
        <v>0.97460317460317458</v>
      </c>
    </row>
    <row r="19" spans="1:22" x14ac:dyDescent="0.2">
      <c r="A19" s="43" t="str">
        <f t="shared" si="7"/>
        <v>Basilicata</v>
      </c>
      <c r="B19" s="13" t="s">
        <v>31</v>
      </c>
      <c r="C19" s="28">
        <v>567118</v>
      </c>
      <c r="D19" s="23">
        <v>9.6</v>
      </c>
      <c r="E19" s="40">
        <f>RANK(C19,$C$3:$C$23,0)+COUNTIF($C$3:C19,C19)-1</f>
        <v>17</v>
      </c>
      <c r="F19" s="11" t="str">
        <f t="shared" si="8"/>
        <v>Basilicata</v>
      </c>
      <c r="G19" s="10">
        <f t="shared" si="9"/>
        <v>0.97516130430122372</v>
      </c>
      <c r="H19" s="10">
        <f t="shared" si="10"/>
        <v>0.77915001816200502</v>
      </c>
      <c r="I19" s="9">
        <f t="shared" si="11"/>
        <v>1.428418070353938E-2</v>
      </c>
      <c r="O19" s="18"/>
      <c r="Q19" s="34">
        <f t="shared" si="0"/>
        <v>1.5666666666666667</v>
      </c>
      <c r="R19" s="33">
        <f t="shared" si="12"/>
        <v>9.4028427442533688E-2</v>
      </c>
      <c r="S19" s="33">
        <f t="shared" si="13"/>
        <v>3.5403801913064532E-2</v>
      </c>
      <c r="T19" s="2">
        <f t="shared" ref="T19:T82" si="14">IF($Q19="","",MIN(R19:S19))</f>
        <v>3.5403801913064532E-2</v>
      </c>
      <c r="U19" s="2">
        <f t="shared" si="5"/>
        <v>0.99166969366751423</v>
      </c>
      <c r="V19" s="2">
        <f t="shared" si="6"/>
        <v>0.973015873015873</v>
      </c>
    </row>
    <row r="20" spans="1:22" x14ac:dyDescent="0.2">
      <c r="A20" s="43" t="str">
        <f t="shared" si="7"/>
        <v>Puglia</v>
      </c>
      <c r="B20" s="13" t="s">
        <v>21</v>
      </c>
      <c r="C20" s="28">
        <v>4048242</v>
      </c>
      <c r="D20" s="23">
        <v>9.3000000000000007</v>
      </c>
      <c r="E20" s="40">
        <f>RANK(C20,$C$3:$C$23,0)+COUNTIF($C$3:C20,C20)-1</f>
        <v>8</v>
      </c>
      <c r="F20" s="11" t="str">
        <f t="shared" si="8"/>
        <v>Trento</v>
      </c>
      <c r="G20" s="10">
        <f t="shared" si="9"/>
        <v>0.98408760284315322</v>
      </c>
      <c r="H20" s="10">
        <f t="shared" si="10"/>
        <v>0.83726843443516152</v>
      </c>
      <c r="I20" s="9">
        <f t="shared" si="11"/>
        <v>1.4428633676566027E-2</v>
      </c>
      <c r="O20" s="18"/>
      <c r="Q20" s="34">
        <f t="shared" si="0"/>
        <v>1.6</v>
      </c>
      <c r="R20" s="33">
        <f t="shared" si="12"/>
        <v>9.9559511409741577E-2</v>
      </c>
      <c r="S20" s="33">
        <f t="shared" si="13"/>
        <v>3.7486378496185982E-2</v>
      </c>
      <c r="T20" s="2">
        <f t="shared" si="14"/>
        <v>3.7486378496185982E-2</v>
      </c>
      <c r="U20" s="2">
        <f t="shared" si="5"/>
        <v>0.98958711708439273</v>
      </c>
      <c r="V20" s="2">
        <f t="shared" si="6"/>
        <v>0.97142857142857142</v>
      </c>
    </row>
    <row r="21" spans="1:22" x14ac:dyDescent="0.2">
      <c r="A21" s="43" t="str">
        <f t="shared" si="7"/>
        <v>Campania</v>
      </c>
      <c r="B21" s="13" t="s">
        <v>16</v>
      </c>
      <c r="C21" s="28">
        <v>5826860</v>
      </c>
      <c r="D21" s="23">
        <v>9.1</v>
      </c>
      <c r="E21" s="40">
        <f>RANK(C21,$C$3:$C$23,0)+COUNTIF($C$3:C21,C21)-1</f>
        <v>3</v>
      </c>
      <c r="F21" s="11" t="str">
        <f t="shared" si="8"/>
        <v>Bolzano</v>
      </c>
      <c r="G21" s="10">
        <f t="shared" si="9"/>
        <v>0.99281305479056414</v>
      </c>
      <c r="H21" s="10">
        <f t="shared" si="10"/>
        <v>0.9102796948783145</v>
      </c>
      <c r="I21" s="9">
        <f t="shared" si="11"/>
        <v>1.5248147228112584E-2</v>
      </c>
      <c r="O21" s="18"/>
      <c r="Q21" s="34">
        <f t="shared" si="0"/>
        <v>1.6333333333333333</v>
      </c>
      <c r="R21" s="33">
        <f t="shared" si="12"/>
        <v>0.10509059537694941</v>
      </c>
      <c r="S21" s="33">
        <f t="shared" si="13"/>
        <v>3.9568955079307418E-2</v>
      </c>
      <c r="T21" s="2">
        <f t="shared" si="14"/>
        <v>3.9568955079307418E-2</v>
      </c>
      <c r="U21" s="2">
        <f t="shared" si="5"/>
        <v>0.98958711708439273</v>
      </c>
      <c r="V21" s="2">
        <f t="shared" si="6"/>
        <v>0.96984126984126984</v>
      </c>
    </row>
    <row r="22" spans="1:22" x14ac:dyDescent="0.2">
      <c r="A22" s="43" t="str">
        <f t="shared" si="7"/>
        <v>Sicilia</v>
      </c>
      <c r="B22" s="13" t="s">
        <v>17</v>
      </c>
      <c r="C22" s="28">
        <v>5026989</v>
      </c>
      <c r="D22" s="23">
        <v>8.6</v>
      </c>
      <c r="E22" s="40">
        <f>RANK(C22,$C$3:$C$23,0)+COUNTIF($C$3:C22,C22)-1</f>
        <v>4</v>
      </c>
      <c r="F22" s="11" t="str">
        <f t="shared" si="8"/>
        <v>Molise</v>
      </c>
      <c r="G22" s="10">
        <f t="shared" si="9"/>
        <v>0.99791346378651424</v>
      </c>
      <c r="H22" s="10">
        <f t="shared" si="10"/>
        <v>0.94660370504903735</v>
      </c>
      <c r="I22" s="9">
        <f t="shared" si="11"/>
        <v>9.4708647974198756E-3</v>
      </c>
      <c r="O22" s="18"/>
      <c r="Q22" s="34">
        <f t="shared" si="0"/>
        <v>1.6666666666666665</v>
      </c>
      <c r="R22" s="33">
        <f t="shared" si="12"/>
        <v>0.11062167934415726</v>
      </c>
      <c r="S22" s="33">
        <f t="shared" si="13"/>
        <v>4.1651531662428853E-2</v>
      </c>
      <c r="T22" s="2">
        <f t="shared" si="14"/>
        <v>4.1651531662428853E-2</v>
      </c>
      <c r="U22" s="2">
        <f t="shared" si="5"/>
        <v>0.98958711708439273</v>
      </c>
      <c r="V22" s="2">
        <f t="shared" si="6"/>
        <v>0.96825396825396826</v>
      </c>
    </row>
    <row r="23" spans="1:22" x14ac:dyDescent="0.2">
      <c r="A23" s="43" t="str">
        <f t="shared" si="7"/>
        <v>Calabria</v>
      </c>
      <c r="B23" s="13" t="s">
        <v>23</v>
      </c>
      <c r="C23" s="28">
        <v>1956687</v>
      </c>
      <c r="D23" s="23">
        <v>8.5</v>
      </c>
      <c r="E23" s="40">
        <f>RANK(C23,$C$3:$C$23,0)+COUNTIF($C$3:C23,C23)-1</f>
        <v>10</v>
      </c>
      <c r="F23" s="11" t="str">
        <f t="shared" si="8"/>
        <v>Valle d'Aosta</v>
      </c>
      <c r="G23" s="10">
        <f t="shared" si="9"/>
        <v>1</v>
      </c>
      <c r="H23" s="10">
        <f t="shared" si="10"/>
        <v>0.99999999999999989</v>
      </c>
      <c r="I23" s="9">
        <f t="shared" si="11"/>
        <v>4.0616591238903628E-3</v>
      </c>
      <c r="O23" s="18"/>
      <c r="Q23" s="34">
        <f t="shared" si="0"/>
        <v>1.7</v>
      </c>
      <c r="R23" s="33">
        <f t="shared" si="12"/>
        <v>0.11615276331136515</v>
      </c>
      <c r="S23" s="33">
        <f t="shared" si="13"/>
        <v>4.3734108245550303E-2</v>
      </c>
      <c r="T23" s="2">
        <f t="shared" si="14"/>
        <v>4.3734108245550303E-2</v>
      </c>
      <c r="U23" s="2">
        <f t="shared" si="5"/>
        <v>0.98750454050127134</v>
      </c>
      <c r="V23" s="2">
        <f t="shared" si="6"/>
        <v>0.96666666666666667</v>
      </c>
    </row>
    <row r="24" spans="1:22" x14ac:dyDescent="0.2">
      <c r="B24" s="7" t="s">
        <v>0</v>
      </c>
      <c r="C24" s="27">
        <f>SUM(C3:C23)</f>
        <v>60483973</v>
      </c>
      <c r="D24" s="27">
        <f>SUM(D3:D23)</f>
        <v>275.3</v>
      </c>
      <c r="G24" s="1"/>
      <c r="H24" s="1"/>
      <c r="I24" s="5" t="str">
        <f>"R(G) = " &amp; FIXED($C$24/($C$24-1)*(1-SUM($I$3:$I$23)),4)</f>
        <v>R(G) = 0,4578</v>
      </c>
      <c r="O24" s="18"/>
      <c r="Q24" s="34">
        <f t="shared" si="0"/>
        <v>1.7333333333333334</v>
      </c>
      <c r="R24" s="33">
        <f t="shared" si="12"/>
        <v>0.12168384727857302</v>
      </c>
      <c r="S24" s="33">
        <f t="shared" si="13"/>
        <v>4.5816684828671753E-2</v>
      </c>
      <c r="T24" s="2">
        <f t="shared" si="14"/>
        <v>4.5816684828671753E-2</v>
      </c>
      <c r="U24" s="2">
        <f t="shared" si="5"/>
        <v>0.98750454050127134</v>
      </c>
      <c r="V24" s="2">
        <f t="shared" si="6"/>
        <v>0.96507936507936509</v>
      </c>
    </row>
    <row r="25" spans="1:22" x14ac:dyDescent="0.2">
      <c r="O25" s="18"/>
      <c r="Q25" s="34">
        <f t="shared" si="0"/>
        <v>1.7666666666666666</v>
      </c>
      <c r="R25" s="33">
        <f t="shared" si="12"/>
        <v>0.12721493124578087</v>
      </c>
      <c r="S25" s="33">
        <f t="shared" si="13"/>
        <v>4.7899261411793188E-2</v>
      </c>
      <c r="T25" s="2">
        <f t="shared" si="14"/>
        <v>4.7899261411793188E-2</v>
      </c>
      <c r="U25" s="2">
        <f t="shared" si="5"/>
        <v>0.98750454050127134</v>
      </c>
      <c r="V25" s="2">
        <f t="shared" si="6"/>
        <v>0.96349206349206351</v>
      </c>
    </row>
    <row r="26" spans="1:22" x14ac:dyDescent="0.2">
      <c r="B26" s="31" t="s">
        <v>37</v>
      </c>
      <c r="C26" s="13">
        <v>30</v>
      </c>
      <c r="D26" s="38" t="s">
        <v>58</v>
      </c>
      <c r="G26" s="1"/>
      <c r="H26" s="1"/>
      <c r="O26" s="21"/>
      <c r="Q26" s="34">
        <f t="shared" si="0"/>
        <v>1.8</v>
      </c>
      <c r="R26" s="33">
        <f t="shared" si="12"/>
        <v>0.13274601521298876</v>
      </c>
      <c r="S26" s="33">
        <f t="shared" si="13"/>
        <v>4.9981837994914638E-2</v>
      </c>
      <c r="T26" s="2">
        <f t="shared" si="14"/>
        <v>4.9981837994914638E-2</v>
      </c>
      <c r="U26" s="2">
        <f t="shared" si="5"/>
        <v>0.98750454050127134</v>
      </c>
      <c r="V26" s="2">
        <f t="shared" si="6"/>
        <v>0.96190476190476193</v>
      </c>
    </row>
    <row r="27" spans="1:22" x14ac:dyDescent="0.2">
      <c r="B27" s="31" t="s">
        <v>45</v>
      </c>
      <c r="C27" s="31">
        <f>ROWS(Adata)</f>
        <v>22</v>
      </c>
      <c r="O27" s="20"/>
      <c r="Q27" s="34">
        <f t="shared" si="0"/>
        <v>1.8333333333333335</v>
      </c>
      <c r="R27" s="33">
        <f t="shared" si="12"/>
        <v>0.13827709918019662</v>
      </c>
      <c r="S27" s="33">
        <f t="shared" si="13"/>
        <v>5.2064414578036088E-2</v>
      </c>
      <c r="T27" s="2">
        <f t="shared" si="14"/>
        <v>5.2064414578036088E-2</v>
      </c>
      <c r="U27" s="2">
        <f t="shared" si="5"/>
        <v>0.98542196391814985</v>
      </c>
      <c r="V27" s="2">
        <f t="shared" si="6"/>
        <v>0.96031746031746035</v>
      </c>
    </row>
    <row r="28" spans="1:22" x14ac:dyDescent="0.2">
      <c r="A28" s="1"/>
      <c r="B28" s="39" t="s">
        <v>51</v>
      </c>
      <c r="C28" s="31">
        <f>C26*(C27-1)+1</f>
        <v>631</v>
      </c>
      <c r="E28" s="2"/>
      <c r="O28" s="18"/>
      <c r="Q28" s="34">
        <f t="shared" si="0"/>
        <v>1.8666666666666667</v>
      </c>
      <c r="R28" s="33">
        <f t="shared" si="12"/>
        <v>0.14380818314740448</v>
      </c>
      <c r="S28" s="33">
        <f t="shared" si="13"/>
        <v>5.4146991161157523E-2</v>
      </c>
      <c r="T28" s="2">
        <f t="shared" si="14"/>
        <v>5.4146991161157523E-2</v>
      </c>
      <c r="U28" s="2">
        <f t="shared" si="5"/>
        <v>0.98542196391814985</v>
      </c>
      <c r="V28" s="2">
        <f t="shared" si="6"/>
        <v>0.95873015873015877</v>
      </c>
    </row>
    <row r="29" spans="1:22" x14ac:dyDescent="0.2">
      <c r="A29" s="1"/>
      <c r="E29" s="2"/>
      <c r="O29" s="18"/>
      <c r="Q29" s="34">
        <f t="shared" si="0"/>
        <v>1.9</v>
      </c>
      <c r="R29" s="33">
        <f t="shared" si="12"/>
        <v>0.14933926711461232</v>
      </c>
      <c r="S29" s="33">
        <f t="shared" si="13"/>
        <v>5.6229567744278959E-2</v>
      </c>
      <c r="T29" s="2">
        <f t="shared" si="14"/>
        <v>5.6229567744278959E-2</v>
      </c>
      <c r="U29" s="2">
        <f t="shared" si="5"/>
        <v>0.98542196391814985</v>
      </c>
      <c r="V29" s="2">
        <f t="shared" si="6"/>
        <v>0.95714285714285718</v>
      </c>
    </row>
    <row r="30" spans="1:22" x14ac:dyDescent="0.2">
      <c r="A30" s="45" t="s">
        <v>72</v>
      </c>
      <c r="E30" s="2"/>
      <c r="O30" s="18"/>
      <c r="Q30" s="34">
        <f t="shared" si="0"/>
        <v>1.9333333333333333</v>
      </c>
      <c r="R30" s="33">
        <f t="shared" si="12"/>
        <v>0.15487035108182021</v>
      </c>
      <c r="S30" s="33">
        <f t="shared" si="13"/>
        <v>5.8312144327400409E-2</v>
      </c>
      <c r="T30" s="2">
        <f t="shared" si="14"/>
        <v>5.8312144327400409E-2</v>
      </c>
      <c r="U30" s="2">
        <f t="shared" si="5"/>
        <v>0.98333938733502846</v>
      </c>
      <c r="V30" s="2">
        <f t="shared" si="6"/>
        <v>0.9555555555555556</v>
      </c>
    </row>
    <row r="31" spans="1:22" x14ac:dyDescent="0.2">
      <c r="A31" s="1" t="s">
        <v>70</v>
      </c>
      <c r="B31" t="s">
        <v>73</v>
      </c>
      <c r="O31" s="18"/>
      <c r="Q31" s="34">
        <f t="shared" si="0"/>
        <v>1.9666666666666668</v>
      </c>
      <c r="R31" s="33">
        <f t="shared" si="12"/>
        <v>0.1604014350490281</v>
      </c>
      <c r="S31" s="33">
        <f t="shared" si="13"/>
        <v>6.0394720910521858E-2</v>
      </c>
      <c r="T31" s="2">
        <f t="shared" si="14"/>
        <v>6.0394720910521858E-2</v>
      </c>
      <c r="U31" s="2">
        <f t="shared" si="5"/>
        <v>0.98333938733502846</v>
      </c>
      <c r="V31" s="2">
        <f t="shared" si="6"/>
        <v>0.95396825396825391</v>
      </c>
    </row>
    <row r="32" spans="1:22" x14ac:dyDescent="0.2">
      <c r="A32" s="1" t="s">
        <v>70</v>
      </c>
      <c r="B32" s="44" t="s">
        <v>71</v>
      </c>
      <c r="O32" s="21"/>
      <c r="Q32" s="34">
        <f t="shared" si="0"/>
        <v>2</v>
      </c>
      <c r="R32" s="33">
        <f t="shared" si="12"/>
        <v>0.16593251901623593</v>
      </c>
      <c r="S32" s="33">
        <f t="shared" si="13"/>
        <v>6.2477297493643294E-2</v>
      </c>
      <c r="T32" s="2">
        <f t="shared" si="14"/>
        <v>6.2477297493643294E-2</v>
      </c>
      <c r="U32" s="2">
        <f t="shared" si="5"/>
        <v>0.98333938733502846</v>
      </c>
      <c r="V32" s="2">
        <f t="shared" si="6"/>
        <v>0.95238095238095233</v>
      </c>
    </row>
    <row r="33" spans="1:22" x14ac:dyDescent="0.2">
      <c r="A33" s="1"/>
      <c r="B33" s="18"/>
      <c r="C33" s="19"/>
      <c r="O33" s="20"/>
      <c r="Q33" s="34">
        <f t="shared" si="0"/>
        <v>2.0333333333333332</v>
      </c>
      <c r="R33" s="33">
        <f t="shared" si="12"/>
        <v>0.16918224656527331</v>
      </c>
      <c r="S33" s="33">
        <f t="shared" si="13"/>
        <v>6.4184525971667267E-2</v>
      </c>
      <c r="T33" s="2">
        <f t="shared" si="14"/>
        <v>6.4184525971667267E-2</v>
      </c>
      <c r="U33" s="2">
        <f t="shared" si="5"/>
        <v>0.98333938733502846</v>
      </c>
      <c r="V33" s="2">
        <f t="shared" si="6"/>
        <v>0.95079365079365075</v>
      </c>
    </row>
    <row r="34" spans="1:22" x14ac:dyDescent="0.2">
      <c r="A34" s="1"/>
      <c r="B34" s="18"/>
      <c r="C34" s="19"/>
      <c r="Q34" s="34">
        <f t="shared" si="0"/>
        <v>2.0666666666666664</v>
      </c>
      <c r="R34" s="33">
        <f t="shared" si="12"/>
        <v>0.17243197411431066</v>
      </c>
      <c r="S34" s="33">
        <f t="shared" si="13"/>
        <v>6.5891754449691226E-2</v>
      </c>
      <c r="T34" s="2">
        <f t="shared" si="14"/>
        <v>6.5891754449691226E-2</v>
      </c>
      <c r="U34" s="2">
        <f t="shared" si="5"/>
        <v>0.98125681075190696</v>
      </c>
      <c r="V34" s="2">
        <f t="shared" si="6"/>
        <v>0.94920634920634916</v>
      </c>
    </row>
    <row r="35" spans="1:22" x14ac:dyDescent="0.2">
      <c r="A35" s="1"/>
      <c r="B35" s="18"/>
      <c r="C35" s="19"/>
      <c r="Q35" s="34">
        <f t="shared" si="0"/>
        <v>2.1</v>
      </c>
      <c r="R35" s="33">
        <f t="shared" si="12"/>
        <v>0.17568170166334809</v>
      </c>
      <c r="S35" s="33">
        <f t="shared" si="13"/>
        <v>6.7598982927715212E-2</v>
      </c>
      <c r="T35" s="2">
        <f t="shared" si="14"/>
        <v>6.7598982927715212E-2</v>
      </c>
      <c r="U35" s="2">
        <f t="shared" si="5"/>
        <v>0.98125681075190696</v>
      </c>
      <c r="V35" s="2">
        <f t="shared" si="6"/>
        <v>0.94761904761904758</v>
      </c>
    </row>
    <row r="36" spans="1:22" x14ac:dyDescent="0.2">
      <c r="A36" s="1"/>
      <c r="B36" s="18"/>
      <c r="C36" s="19"/>
      <c r="Q36" s="34">
        <f t="shared" si="0"/>
        <v>2.1333333333333333</v>
      </c>
      <c r="R36" s="33">
        <f t="shared" si="12"/>
        <v>0.17893142921238547</v>
      </c>
      <c r="S36" s="33">
        <f t="shared" si="13"/>
        <v>6.9306211405739185E-2</v>
      </c>
      <c r="T36" s="2">
        <f t="shared" si="14"/>
        <v>6.9306211405739185E-2</v>
      </c>
      <c r="U36" s="2">
        <f t="shared" si="5"/>
        <v>0.98125681075190696</v>
      </c>
      <c r="V36" s="2">
        <f t="shared" si="6"/>
        <v>0.946031746031746</v>
      </c>
    </row>
    <row r="37" spans="1:22" x14ac:dyDescent="0.2">
      <c r="A37" s="1"/>
      <c r="B37" s="18"/>
      <c r="C37" s="19"/>
      <c r="Q37" s="34">
        <f t="shared" si="0"/>
        <v>2.166666666666667</v>
      </c>
      <c r="R37" s="33">
        <f t="shared" si="12"/>
        <v>0.18218115676142288</v>
      </c>
      <c r="S37" s="33">
        <f t="shared" si="13"/>
        <v>7.1013439883763185E-2</v>
      </c>
      <c r="T37" s="2">
        <f t="shared" si="14"/>
        <v>7.1013439883763185E-2</v>
      </c>
      <c r="U37" s="2">
        <f t="shared" si="5"/>
        <v>0.97917423416878557</v>
      </c>
      <c r="V37" s="2">
        <f t="shared" si="6"/>
        <v>0.94444444444444442</v>
      </c>
    </row>
    <row r="38" spans="1:22" x14ac:dyDescent="0.2">
      <c r="A38" s="1"/>
      <c r="B38" s="18"/>
      <c r="C38" s="19"/>
      <c r="Q38" s="34">
        <f t="shared" si="0"/>
        <v>2.2000000000000002</v>
      </c>
      <c r="R38" s="33">
        <f t="shared" si="12"/>
        <v>0.18543088431046026</v>
      </c>
      <c r="S38" s="33">
        <f t="shared" si="13"/>
        <v>7.2720668361787144E-2</v>
      </c>
      <c r="T38" s="2">
        <f t="shared" si="14"/>
        <v>7.2720668361787144E-2</v>
      </c>
      <c r="U38" s="2">
        <f t="shared" si="5"/>
        <v>0.97917423416878557</v>
      </c>
      <c r="V38" s="2">
        <f t="shared" si="6"/>
        <v>0.94285714285714284</v>
      </c>
    </row>
    <row r="39" spans="1:22" x14ac:dyDescent="0.2">
      <c r="A39" s="1"/>
      <c r="B39" s="18"/>
      <c r="C39" s="19"/>
      <c r="Q39" s="34">
        <f t="shared" si="0"/>
        <v>2.2333333333333334</v>
      </c>
      <c r="R39" s="33">
        <f t="shared" si="12"/>
        <v>0.18868061185949764</v>
      </c>
      <c r="S39" s="33">
        <f t="shared" si="13"/>
        <v>7.4427896839811117E-2</v>
      </c>
      <c r="T39" s="2">
        <f t="shared" si="14"/>
        <v>7.4427896839811117E-2</v>
      </c>
      <c r="U39" s="2">
        <f t="shared" si="5"/>
        <v>0.97917423416878557</v>
      </c>
      <c r="V39" s="2">
        <f t="shared" si="6"/>
        <v>0.94126984126984126</v>
      </c>
    </row>
    <row r="40" spans="1:22" x14ac:dyDescent="0.2">
      <c r="A40" s="1"/>
      <c r="B40" s="20"/>
      <c r="C40" s="19"/>
      <c r="Q40" s="34">
        <f t="shared" si="0"/>
        <v>2.2666666666666666</v>
      </c>
      <c r="R40" s="33">
        <f t="shared" si="12"/>
        <v>0.19193033940853499</v>
      </c>
      <c r="S40" s="33">
        <f t="shared" si="13"/>
        <v>7.6135125317835076E-2</v>
      </c>
      <c r="T40" s="2">
        <f t="shared" si="14"/>
        <v>7.6135125317835076E-2</v>
      </c>
      <c r="U40" s="2">
        <f t="shared" si="5"/>
        <v>0.97917423416878557</v>
      </c>
      <c r="V40" s="2">
        <f t="shared" si="6"/>
        <v>0.93968253968253967</v>
      </c>
    </row>
    <row r="41" spans="1:22" x14ac:dyDescent="0.2">
      <c r="A41" s="1"/>
      <c r="B41" s="18"/>
      <c r="C41" s="19"/>
      <c r="Q41" s="34">
        <f t="shared" si="0"/>
        <v>2.2999999999999998</v>
      </c>
      <c r="R41" s="33">
        <f t="shared" si="12"/>
        <v>0.1951800669575724</v>
      </c>
      <c r="S41" s="33">
        <f t="shared" si="13"/>
        <v>7.7842353795859048E-2</v>
      </c>
      <c r="T41" s="2">
        <f t="shared" si="14"/>
        <v>7.7842353795859048E-2</v>
      </c>
      <c r="U41" s="2">
        <f t="shared" si="5"/>
        <v>0.97709165758566408</v>
      </c>
      <c r="V41" s="2">
        <f t="shared" si="6"/>
        <v>0.93809523809523809</v>
      </c>
    </row>
    <row r="42" spans="1:22" x14ac:dyDescent="0.2">
      <c r="A42" s="1"/>
      <c r="B42" s="18"/>
      <c r="C42" s="19"/>
      <c r="Q42" s="34">
        <f t="shared" si="0"/>
        <v>2.333333333333333</v>
      </c>
      <c r="R42" s="33">
        <f t="shared" si="12"/>
        <v>0.19842979450660975</v>
      </c>
      <c r="S42" s="33">
        <f t="shared" si="13"/>
        <v>7.9549582273883007E-2</v>
      </c>
      <c r="T42" s="2">
        <f t="shared" si="14"/>
        <v>7.9549582273883007E-2</v>
      </c>
      <c r="U42" s="2">
        <f t="shared" si="5"/>
        <v>0.97709165758566408</v>
      </c>
      <c r="V42" s="2">
        <f t="shared" si="6"/>
        <v>0.93650793650793651</v>
      </c>
    </row>
    <row r="43" spans="1:22" x14ac:dyDescent="0.2">
      <c r="A43" s="1"/>
      <c r="B43" s="21"/>
      <c r="C43" s="19"/>
      <c r="Q43" s="34">
        <f t="shared" si="0"/>
        <v>2.3666666666666667</v>
      </c>
      <c r="R43" s="33">
        <f t="shared" si="12"/>
        <v>0.20167952205564715</v>
      </c>
      <c r="S43" s="33">
        <f t="shared" si="13"/>
        <v>8.1256810751907008E-2</v>
      </c>
      <c r="T43" s="2">
        <f t="shared" si="14"/>
        <v>8.1256810751907008E-2</v>
      </c>
      <c r="U43" s="2">
        <f t="shared" si="5"/>
        <v>0.97709165758566408</v>
      </c>
      <c r="V43" s="2">
        <f t="shared" si="6"/>
        <v>0.93492063492063493</v>
      </c>
    </row>
    <row r="44" spans="1:22" x14ac:dyDescent="0.2">
      <c r="A44" s="1"/>
      <c r="B44" s="18"/>
      <c r="C44" s="19"/>
      <c r="Q44" s="34">
        <f t="shared" si="0"/>
        <v>2.4</v>
      </c>
      <c r="R44" s="33">
        <f t="shared" si="12"/>
        <v>0.20492924960468456</v>
      </c>
      <c r="S44" s="33">
        <f t="shared" si="13"/>
        <v>8.296403922993098E-2</v>
      </c>
      <c r="T44" s="2">
        <f t="shared" si="14"/>
        <v>8.296403922993098E-2</v>
      </c>
      <c r="U44" s="2">
        <f t="shared" si="5"/>
        <v>0.97500908100254269</v>
      </c>
      <c r="V44" s="2">
        <f t="shared" si="6"/>
        <v>0.93333333333333335</v>
      </c>
    </row>
    <row r="45" spans="1:22" x14ac:dyDescent="0.2">
      <c r="A45" s="1"/>
      <c r="B45" s="18"/>
      <c r="C45" s="19"/>
      <c r="Q45" s="34">
        <f t="shared" si="0"/>
        <v>2.4333333333333336</v>
      </c>
      <c r="R45" s="33">
        <f t="shared" si="12"/>
        <v>0.20817897715372197</v>
      </c>
      <c r="S45" s="33">
        <f t="shared" si="13"/>
        <v>8.4671267707954967E-2</v>
      </c>
      <c r="T45" s="2">
        <f t="shared" si="14"/>
        <v>8.4671267707954967E-2</v>
      </c>
      <c r="U45" s="2">
        <f t="shared" si="5"/>
        <v>0.97500908100254269</v>
      </c>
      <c r="V45" s="2">
        <f t="shared" si="6"/>
        <v>0.93174603174603177</v>
      </c>
    </row>
    <row r="46" spans="1:22" x14ac:dyDescent="0.2">
      <c r="A46" s="1"/>
      <c r="B46" s="18"/>
      <c r="C46" s="19"/>
      <c r="Q46" s="34">
        <f t="shared" si="0"/>
        <v>2.4666666666666668</v>
      </c>
      <c r="R46" s="33">
        <f t="shared" si="12"/>
        <v>0.21142870470275935</v>
      </c>
      <c r="S46" s="33">
        <f t="shared" si="13"/>
        <v>8.6378496185978926E-2</v>
      </c>
      <c r="T46" s="2">
        <f t="shared" si="14"/>
        <v>8.6378496185978926E-2</v>
      </c>
      <c r="U46" s="2">
        <f t="shared" si="5"/>
        <v>0.97500908100254269</v>
      </c>
      <c r="V46" s="2">
        <f t="shared" si="6"/>
        <v>0.93015873015873018</v>
      </c>
    </row>
    <row r="47" spans="1:22" x14ac:dyDescent="0.2">
      <c r="A47" s="1"/>
      <c r="B47" s="21"/>
      <c r="C47" s="19"/>
      <c r="Q47" s="34">
        <f t="shared" si="0"/>
        <v>2.5</v>
      </c>
      <c r="R47" s="33">
        <f t="shared" si="12"/>
        <v>0.21467843225179672</v>
      </c>
      <c r="S47" s="33">
        <f t="shared" si="13"/>
        <v>8.8085724664002898E-2</v>
      </c>
      <c r="T47" s="2">
        <f t="shared" si="14"/>
        <v>8.8085724664002898E-2</v>
      </c>
      <c r="U47" s="2">
        <f t="shared" si="5"/>
        <v>0.97500908100254269</v>
      </c>
      <c r="V47" s="2">
        <f t="shared" si="6"/>
        <v>0.9285714285714286</v>
      </c>
    </row>
    <row r="48" spans="1:22" x14ac:dyDescent="0.2">
      <c r="A48" s="1"/>
      <c r="B48" s="18"/>
      <c r="C48" s="19"/>
      <c r="Q48" s="34">
        <f t="shared" si="0"/>
        <v>2.5333333333333332</v>
      </c>
      <c r="R48" s="33">
        <f t="shared" si="12"/>
        <v>0.21792815980083408</v>
      </c>
      <c r="S48" s="33">
        <f t="shared" si="13"/>
        <v>8.9792953142026871E-2</v>
      </c>
      <c r="T48" s="2">
        <f t="shared" si="14"/>
        <v>8.9792953142026871E-2</v>
      </c>
      <c r="U48" s="2">
        <f t="shared" si="5"/>
        <v>0.97292650441942119</v>
      </c>
      <c r="V48" s="2">
        <f t="shared" si="6"/>
        <v>0.92698412698412702</v>
      </c>
    </row>
    <row r="49" spans="1:22" x14ac:dyDescent="0.2">
      <c r="A49" s="1"/>
      <c r="B49" s="18"/>
      <c r="C49" s="19"/>
      <c r="Q49" s="34">
        <f t="shared" si="0"/>
        <v>2.5666666666666664</v>
      </c>
      <c r="R49" s="33">
        <f t="shared" si="12"/>
        <v>0.22117788734987143</v>
      </c>
      <c r="S49" s="33">
        <f t="shared" si="13"/>
        <v>9.150018162005083E-2</v>
      </c>
      <c r="T49" s="2">
        <f t="shared" si="14"/>
        <v>9.150018162005083E-2</v>
      </c>
      <c r="U49" s="2">
        <f t="shared" si="5"/>
        <v>0.97292650441942119</v>
      </c>
      <c r="V49" s="2">
        <f t="shared" si="6"/>
        <v>0.92539682539682544</v>
      </c>
    </row>
    <row r="50" spans="1:22" x14ac:dyDescent="0.2">
      <c r="A50" s="1"/>
      <c r="B50" s="18"/>
      <c r="C50" s="19"/>
      <c r="Q50" s="34">
        <f t="shared" si="0"/>
        <v>2.6</v>
      </c>
      <c r="R50" s="33">
        <f t="shared" si="12"/>
        <v>0.22442761489890889</v>
      </c>
      <c r="S50" s="33">
        <f t="shared" si="13"/>
        <v>9.320741009807483E-2</v>
      </c>
      <c r="T50" s="2">
        <f t="shared" si="14"/>
        <v>9.320741009807483E-2</v>
      </c>
      <c r="U50" s="2">
        <f t="shared" si="5"/>
        <v>0.97292650441942119</v>
      </c>
      <c r="V50" s="2">
        <f t="shared" si="6"/>
        <v>0.92380952380952386</v>
      </c>
    </row>
    <row r="51" spans="1:22" x14ac:dyDescent="0.2">
      <c r="A51" s="1"/>
      <c r="B51" s="18"/>
      <c r="C51" s="19"/>
      <c r="Q51" s="34">
        <f t="shared" si="0"/>
        <v>2.6333333333333333</v>
      </c>
      <c r="R51" s="33">
        <f t="shared" si="12"/>
        <v>0.22767734244794624</v>
      </c>
      <c r="S51" s="33">
        <f t="shared" si="13"/>
        <v>9.4914638576098803E-2</v>
      </c>
      <c r="T51" s="2">
        <f t="shared" si="14"/>
        <v>9.4914638576098803E-2</v>
      </c>
      <c r="U51" s="2">
        <f t="shared" si="5"/>
        <v>0.9708439278362998</v>
      </c>
      <c r="V51" s="2">
        <f t="shared" si="6"/>
        <v>0.92222222222222228</v>
      </c>
    </row>
    <row r="52" spans="1:22" x14ac:dyDescent="0.2">
      <c r="A52" s="1"/>
      <c r="B52" s="18"/>
      <c r="C52" s="19"/>
      <c r="Q52" s="34">
        <f t="shared" si="0"/>
        <v>2.666666666666667</v>
      </c>
      <c r="R52" s="33">
        <f t="shared" si="12"/>
        <v>0.23092706999698365</v>
      </c>
      <c r="S52" s="33">
        <f t="shared" si="13"/>
        <v>9.6621867054122776E-2</v>
      </c>
      <c r="T52" s="2">
        <f t="shared" si="14"/>
        <v>9.6621867054122776E-2</v>
      </c>
      <c r="U52" s="2">
        <f t="shared" si="5"/>
        <v>0.9708439278362998</v>
      </c>
      <c r="V52" s="2">
        <f t="shared" si="6"/>
        <v>0.92063492063492058</v>
      </c>
    </row>
    <row r="53" spans="1:22" x14ac:dyDescent="0.2">
      <c r="A53" s="1"/>
      <c r="B53" s="18"/>
      <c r="C53" s="19"/>
      <c r="Q53" s="34">
        <f t="shared" si="0"/>
        <v>2.7</v>
      </c>
      <c r="R53" s="33">
        <f t="shared" si="12"/>
        <v>0.23417679754602105</v>
      </c>
      <c r="S53" s="33">
        <f t="shared" si="13"/>
        <v>9.8329095532146749E-2</v>
      </c>
      <c r="T53" s="2">
        <f t="shared" si="14"/>
        <v>9.8329095532146749E-2</v>
      </c>
      <c r="U53" s="2">
        <f t="shared" si="5"/>
        <v>0.9708439278362998</v>
      </c>
      <c r="V53" s="2">
        <f t="shared" si="6"/>
        <v>0.919047619047619</v>
      </c>
    </row>
    <row r="54" spans="1:22" x14ac:dyDescent="0.2">
      <c r="A54" s="1"/>
      <c r="B54" s="18"/>
      <c r="C54" s="19"/>
      <c r="Q54" s="34">
        <f t="shared" si="0"/>
        <v>2.7333333333333334</v>
      </c>
      <c r="R54" s="33">
        <f t="shared" si="12"/>
        <v>0.2374265250950584</v>
      </c>
      <c r="S54" s="33">
        <f t="shared" si="13"/>
        <v>0.10003632401017072</v>
      </c>
      <c r="T54" s="2">
        <f t="shared" si="14"/>
        <v>0.10003632401017072</v>
      </c>
      <c r="U54" s="2">
        <f t="shared" si="5"/>
        <v>0.9708439278362998</v>
      </c>
      <c r="V54" s="2">
        <f t="shared" si="6"/>
        <v>0.91746031746031742</v>
      </c>
    </row>
    <row r="55" spans="1:22" x14ac:dyDescent="0.2">
      <c r="A55" s="1"/>
      <c r="B55" s="18"/>
      <c r="C55" s="19"/>
      <c r="Q55" s="34">
        <f t="shared" si="0"/>
        <v>2.7666666666666666</v>
      </c>
      <c r="R55" s="33">
        <f t="shared" si="12"/>
        <v>0.24067625264409578</v>
      </c>
      <c r="S55" s="33">
        <f t="shared" si="13"/>
        <v>0.10174355248819469</v>
      </c>
      <c r="T55" s="2">
        <f t="shared" si="14"/>
        <v>0.10174355248819469</v>
      </c>
      <c r="U55" s="2">
        <f t="shared" si="5"/>
        <v>0.9687613512531783</v>
      </c>
      <c r="V55" s="2">
        <f t="shared" si="6"/>
        <v>0.91587301587301584</v>
      </c>
    </row>
    <row r="56" spans="1:22" x14ac:dyDescent="0.2">
      <c r="A56" s="1"/>
      <c r="B56" s="21"/>
      <c r="C56" s="19"/>
      <c r="Q56" s="34">
        <f t="shared" si="0"/>
        <v>2.8</v>
      </c>
      <c r="R56" s="33">
        <f t="shared" si="12"/>
        <v>0.24392598019313316</v>
      </c>
      <c r="S56" s="33">
        <f t="shared" si="13"/>
        <v>0.10345078096621865</v>
      </c>
      <c r="T56" s="2">
        <f t="shared" si="14"/>
        <v>0.10345078096621865</v>
      </c>
      <c r="U56" s="2">
        <f t="shared" si="5"/>
        <v>0.9687613512531783</v>
      </c>
      <c r="V56" s="2">
        <f t="shared" si="6"/>
        <v>0.91428571428571426</v>
      </c>
    </row>
    <row r="57" spans="1:22" x14ac:dyDescent="0.2">
      <c r="A57" s="1"/>
      <c r="B57" s="20"/>
      <c r="C57" s="19"/>
      <c r="Q57" s="34">
        <f t="shared" si="0"/>
        <v>2.833333333333333</v>
      </c>
      <c r="R57" s="33">
        <f t="shared" si="12"/>
        <v>0.24717570774217054</v>
      </c>
      <c r="S57" s="33">
        <f t="shared" si="13"/>
        <v>0.10515800944424261</v>
      </c>
      <c r="T57" s="2">
        <f t="shared" si="14"/>
        <v>0.10515800944424261</v>
      </c>
      <c r="U57" s="2">
        <f t="shared" si="5"/>
        <v>0.9687613512531783</v>
      </c>
      <c r="V57" s="2">
        <f t="shared" si="6"/>
        <v>0.91269841269841268</v>
      </c>
    </row>
    <row r="58" spans="1:22" x14ac:dyDescent="0.2">
      <c r="A58" s="1"/>
      <c r="B58" s="18"/>
      <c r="C58" s="19"/>
      <c r="Q58" s="34">
        <f t="shared" si="0"/>
        <v>2.8666666666666667</v>
      </c>
      <c r="R58" s="33">
        <f t="shared" si="12"/>
        <v>0.25042543529120798</v>
      </c>
      <c r="S58" s="33">
        <f t="shared" si="13"/>
        <v>0.10686523792226661</v>
      </c>
      <c r="T58" s="2">
        <f t="shared" si="14"/>
        <v>0.10686523792226661</v>
      </c>
      <c r="U58" s="2">
        <f t="shared" si="5"/>
        <v>0.96667877467005692</v>
      </c>
      <c r="V58" s="2">
        <f t="shared" si="6"/>
        <v>0.91111111111111109</v>
      </c>
    </row>
    <row r="59" spans="1:22" x14ac:dyDescent="0.2">
      <c r="A59" s="1"/>
      <c r="B59" s="18"/>
      <c r="C59" s="19"/>
      <c r="Q59" s="34">
        <f t="shared" si="0"/>
        <v>2.9</v>
      </c>
      <c r="R59" s="33">
        <f t="shared" si="12"/>
        <v>0.25367516284024533</v>
      </c>
      <c r="S59" s="33">
        <f t="shared" si="13"/>
        <v>0.10857246640029058</v>
      </c>
      <c r="T59" s="2">
        <f t="shared" si="14"/>
        <v>0.10857246640029058</v>
      </c>
      <c r="U59" s="2">
        <f t="shared" si="5"/>
        <v>0.96667877467005692</v>
      </c>
      <c r="V59" s="2">
        <f t="shared" si="6"/>
        <v>0.90952380952380951</v>
      </c>
    </row>
    <row r="60" spans="1:22" x14ac:dyDescent="0.2">
      <c r="A60" s="1"/>
      <c r="B60" s="18"/>
      <c r="C60" s="19"/>
      <c r="Q60" s="34">
        <f t="shared" si="0"/>
        <v>2.9333333333333336</v>
      </c>
      <c r="R60" s="33">
        <f t="shared" si="12"/>
        <v>0.25692489038928273</v>
      </c>
      <c r="S60" s="33">
        <f t="shared" si="13"/>
        <v>0.11027969487831457</v>
      </c>
      <c r="T60" s="2">
        <f t="shared" si="14"/>
        <v>0.11027969487831457</v>
      </c>
      <c r="U60" s="2">
        <f t="shared" si="5"/>
        <v>0.96667877467005692</v>
      </c>
      <c r="V60" s="2">
        <f t="shared" si="6"/>
        <v>0.90793650793650793</v>
      </c>
    </row>
    <row r="61" spans="1:22" x14ac:dyDescent="0.2">
      <c r="A61" s="1"/>
      <c r="B61" s="18"/>
      <c r="C61" s="19"/>
      <c r="Q61" s="34">
        <f t="shared" si="0"/>
        <v>2.9666666666666668</v>
      </c>
      <c r="R61" s="33">
        <f t="shared" si="12"/>
        <v>0.26017461793832014</v>
      </c>
      <c r="S61" s="33">
        <f t="shared" si="13"/>
        <v>0.11198692335633853</v>
      </c>
      <c r="T61" s="2">
        <f t="shared" si="14"/>
        <v>0.11198692335633853</v>
      </c>
      <c r="U61" s="2">
        <f t="shared" si="5"/>
        <v>0.96667877467005692</v>
      </c>
      <c r="V61" s="2">
        <f t="shared" si="6"/>
        <v>0.90634920634920635</v>
      </c>
    </row>
    <row r="62" spans="1:22" x14ac:dyDescent="0.2">
      <c r="A62" s="1"/>
      <c r="B62" s="21"/>
      <c r="C62" s="19"/>
      <c r="Q62" s="34">
        <f t="shared" si="0"/>
        <v>3</v>
      </c>
      <c r="R62" s="33">
        <f t="shared" si="12"/>
        <v>0.26342434548735749</v>
      </c>
      <c r="S62" s="33">
        <f t="shared" si="13"/>
        <v>0.1136941518343625</v>
      </c>
      <c r="T62" s="2">
        <f t="shared" si="14"/>
        <v>0.1136941518343625</v>
      </c>
      <c r="U62" s="2">
        <f t="shared" si="5"/>
        <v>0.96459619808693542</v>
      </c>
      <c r="V62" s="2">
        <f t="shared" si="6"/>
        <v>0.90476190476190477</v>
      </c>
    </row>
    <row r="63" spans="1:22" x14ac:dyDescent="0.2">
      <c r="A63" s="1"/>
      <c r="B63" s="20"/>
      <c r="C63" s="19"/>
      <c r="Q63" s="34">
        <f t="shared" si="0"/>
        <v>3.0333333333333332</v>
      </c>
      <c r="R63" s="33">
        <f t="shared" si="12"/>
        <v>0.26663558735909543</v>
      </c>
      <c r="S63" s="33">
        <f t="shared" si="13"/>
        <v>0.11479598014287443</v>
      </c>
      <c r="T63" s="2">
        <f t="shared" si="14"/>
        <v>0.11479598014287443</v>
      </c>
      <c r="U63" s="2">
        <f t="shared" si="5"/>
        <v>0.96459619808693542</v>
      </c>
      <c r="V63" s="2">
        <f t="shared" si="6"/>
        <v>0.90317460317460319</v>
      </c>
    </row>
    <row r="64" spans="1:22" x14ac:dyDescent="0.2">
      <c r="A64" s="1"/>
      <c r="B64" s="18"/>
      <c r="C64" s="19"/>
      <c r="Q64" s="34">
        <f t="shared" si="0"/>
        <v>3.0666666666666669</v>
      </c>
      <c r="R64" s="33">
        <f t="shared" si="12"/>
        <v>0.26984682923083336</v>
      </c>
      <c r="S64" s="33">
        <f t="shared" si="13"/>
        <v>0.11589780845138636</v>
      </c>
      <c r="T64" s="2">
        <f t="shared" si="14"/>
        <v>0.11589780845138636</v>
      </c>
      <c r="U64" s="2">
        <f t="shared" si="5"/>
        <v>0.96459619808693542</v>
      </c>
      <c r="V64" s="2">
        <f t="shared" si="6"/>
        <v>0.9015873015873016</v>
      </c>
    </row>
    <row r="65" spans="1:22" x14ac:dyDescent="0.2">
      <c r="A65" s="1"/>
      <c r="B65" s="20"/>
      <c r="C65" s="19"/>
      <c r="Q65" s="34">
        <f t="shared" si="0"/>
        <v>3.1</v>
      </c>
      <c r="R65" s="33">
        <f t="shared" si="12"/>
        <v>0.2730580711025713</v>
      </c>
      <c r="S65" s="33">
        <f t="shared" si="13"/>
        <v>0.11699963675989829</v>
      </c>
      <c r="T65" s="2">
        <f t="shared" si="14"/>
        <v>0.11699963675989829</v>
      </c>
      <c r="U65" s="2">
        <f t="shared" si="5"/>
        <v>0.96251362150381403</v>
      </c>
      <c r="V65" s="2">
        <f t="shared" si="6"/>
        <v>0.9</v>
      </c>
    </row>
    <row r="66" spans="1:22" x14ac:dyDescent="0.2">
      <c r="A66" s="1"/>
      <c r="B66" s="22"/>
      <c r="C66" s="19"/>
      <c r="Q66" s="34">
        <f t="shared" ref="Q66:Q129" si="15">IF(((ROW()-2)/$C$26)+1&gt;ROWS(Adata),"",(ROW()-2)/$C$26+1)</f>
        <v>3.1333333333333333</v>
      </c>
      <c r="R66" s="33">
        <f t="shared" si="12"/>
        <v>0.27626931297430923</v>
      </c>
      <c r="S66" s="33">
        <f t="shared" si="13"/>
        <v>0.11810146506841021</v>
      </c>
      <c r="T66" s="2">
        <f t="shared" si="14"/>
        <v>0.11810146506841021</v>
      </c>
      <c r="U66" s="2">
        <f t="shared" si="5"/>
        <v>0.96251362150381403</v>
      </c>
      <c r="V66" s="2">
        <f t="shared" si="6"/>
        <v>0.89841269841269844</v>
      </c>
    </row>
    <row r="67" spans="1:22" x14ac:dyDescent="0.2">
      <c r="A67" s="1"/>
      <c r="B67" s="21"/>
      <c r="C67" s="19"/>
      <c r="Q67" s="34">
        <f t="shared" si="15"/>
        <v>3.1666666666666665</v>
      </c>
      <c r="R67" s="33">
        <f t="shared" si="12"/>
        <v>0.27948055484604717</v>
      </c>
      <c r="S67" s="33">
        <f t="shared" si="13"/>
        <v>0.11920329337692213</v>
      </c>
      <c r="T67" s="2">
        <f t="shared" si="14"/>
        <v>0.11920329337692213</v>
      </c>
      <c r="U67" s="2">
        <f t="shared" ref="U67:U130" si="16">1-VLOOKUP(1-V67,$R$2:$S$2486,2,-1)</f>
        <v>0.96251362150381403</v>
      </c>
      <c r="V67" s="2">
        <f t="shared" ref="V67:V130" si="17">1-(Q67-1)/($C$27-1)</f>
        <v>0.89682539682539686</v>
      </c>
    </row>
    <row r="68" spans="1:22" x14ac:dyDescent="0.2">
      <c r="A68" s="1"/>
      <c r="Q68" s="34">
        <f t="shared" si="15"/>
        <v>3.2</v>
      </c>
      <c r="R68" s="33">
        <f t="shared" si="12"/>
        <v>0.2826917967177851</v>
      </c>
      <c r="S68" s="33">
        <f t="shared" si="13"/>
        <v>0.12030512168543406</v>
      </c>
      <c r="T68" s="2">
        <f t="shared" si="14"/>
        <v>0.12030512168543406</v>
      </c>
      <c r="U68" s="2">
        <f t="shared" si="16"/>
        <v>0.96251362150381403</v>
      </c>
      <c r="V68" s="2">
        <f t="shared" si="17"/>
        <v>0.89523809523809528</v>
      </c>
    </row>
    <row r="69" spans="1:22" x14ac:dyDescent="0.2">
      <c r="A69" s="1"/>
      <c r="Q69" s="34">
        <f t="shared" si="15"/>
        <v>3.2333333333333334</v>
      </c>
      <c r="R69" s="33">
        <f t="shared" si="12"/>
        <v>0.28590303858952304</v>
      </c>
      <c r="S69" s="33">
        <f t="shared" si="13"/>
        <v>0.121406949993946</v>
      </c>
      <c r="T69" s="2">
        <f t="shared" si="14"/>
        <v>0.121406949993946</v>
      </c>
      <c r="U69" s="2">
        <f t="shared" si="16"/>
        <v>0.96043104492069253</v>
      </c>
      <c r="V69" s="2">
        <f t="shared" si="17"/>
        <v>0.8936507936507937</v>
      </c>
    </row>
    <row r="70" spans="1:22" x14ac:dyDescent="0.2">
      <c r="A70" s="1"/>
      <c r="Q70" s="34">
        <f t="shared" si="15"/>
        <v>3.2666666666666666</v>
      </c>
      <c r="R70" s="33">
        <f t="shared" si="12"/>
        <v>0.28911428046126098</v>
      </c>
      <c r="S70" s="33">
        <f t="shared" si="13"/>
        <v>0.1225087783024579</v>
      </c>
      <c r="T70" s="2">
        <f t="shared" si="14"/>
        <v>0.1225087783024579</v>
      </c>
      <c r="U70" s="2">
        <f t="shared" si="16"/>
        <v>0.96043104492069253</v>
      </c>
      <c r="V70" s="2">
        <f t="shared" si="17"/>
        <v>0.89206349206349211</v>
      </c>
    </row>
    <row r="71" spans="1:22" x14ac:dyDescent="0.2">
      <c r="A71" s="1"/>
      <c r="Q71" s="34">
        <f t="shared" si="15"/>
        <v>3.3</v>
      </c>
      <c r="R71" s="33">
        <f t="shared" si="12"/>
        <v>0.29232552233299891</v>
      </c>
      <c r="S71" s="33">
        <f t="shared" si="13"/>
        <v>0.12361060661096984</v>
      </c>
      <c r="T71" s="2">
        <f t="shared" si="14"/>
        <v>0.12361060661096984</v>
      </c>
      <c r="U71" s="2">
        <f t="shared" si="16"/>
        <v>0.96043104492069253</v>
      </c>
      <c r="V71" s="2">
        <f t="shared" si="17"/>
        <v>0.89047619047619053</v>
      </c>
    </row>
    <row r="72" spans="1:22" x14ac:dyDescent="0.2">
      <c r="A72" s="1"/>
      <c r="Q72" s="34">
        <f t="shared" si="15"/>
        <v>3.3333333333333335</v>
      </c>
      <c r="R72" s="33">
        <f t="shared" si="12"/>
        <v>0.29553676420473685</v>
      </c>
      <c r="S72" s="33">
        <f t="shared" si="13"/>
        <v>0.12471243491948177</v>
      </c>
      <c r="T72" s="2">
        <f t="shared" si="14"/>
        <v>0.12471243491948177</v>
      </c>
      <c r="U72" s="2">
        <f t="shared" si="16"/>
        <v>0.95834846833757115</v>
      </c>
      <c r="V72" s="2">
        <f t="shared" si="17"/>
        <v>0.88888888888888884</v>
      </c>
    </row>
    <row r="73" spans="1:22" x14ac:dyDescent="0.2">
      <c r="A73" s="1"/>
      <c r="Q73" s="34">
        <f t="shared" si="15"/>
        <v>3.3666666666666667</v>
      </c>
      <c r="R73" s="33">
        <f t="shared" si="12"/>
        <v>0.29874800607647478</v>
      </c>
      <c r="S73" s="33">
        <f t="shared" si="13"/>
        <v>0.12581426322799369</v>
      </c>
      <c r="T73" s="2">
        <f t="shared" si="14"/>
        <v>0.12581426322799369</v>
      </c>
      <c r="U73" s="2">
        <f t="shared" si="16"/>
        <v>0.95834846833757115</v>
      </c>
      <c r="V73" s="2">
        <f t="shared" si="17"/>
        <v>0.88730158730158726</v>
      </c>
    </row>
    <row r="74" spans="1:22" x14ac:dyDescent="0.2">
      <c r="A74" s="1"/>
      <c r="Q74" s="34">
        <f t="shared" si="15"/>
        <v>3.4</v>
      </c>
      <c r="R74" s="33">
        <f t="shared" si="12"/>
        <v>0.30195924794821272</v>
      </c>
      <c r="S74" s="33">
        <f t="shared" si="13"/>
        <v>0.12691609153650563</v>
      </c>
      <c r="T74" s="2">
        <f t="shared" si="14"/>
        <v>0.12691609153650563</v>
      </c>
      <c r="U74" s="2">
        <f t="shared" si="16"/>
        <v>0.95834846833757115</v>
      </c>
      <c r="V74" s="2">
        <f t="shared" si="17"/>
        <v>0.88571428571428568</v>
      </c>
    </row>
    <row r="75" spans="1:22" x14ac:dyDescent="0.2">
      <c r="A75" s="1"/>
      <c r="Q75" s="34">
        <f t="shared" si="15"/>
        <v>3.4333333333333331</v>
      </c>
      <c r="R75" s="33">
        <f t="shared" si="12"/>
        <v>0.30517048981995065</v>
      </c>
      <c r="S75" s="33">
        <f t="shared" si="13"/>
        <v>0.12801791984501754</v>
      </c>
      <c r="T75" s="2">
        <f t="shared" si="14"/>
        <v>0.12801791984501754</v>
      </c>
      <c r="U75" s="2">
        <f t="shared" si="16"/>
        <v>0.95834846833757115</v>
      </c>
      <c r="V75" s="2">
        <f t="shared" si="17"/>
        <v>0.88412698412698409</v>
      </c>
    </row>
    <row r="76" spans="1:22" x14ac:dyDescent="0.2">
      <c r="A76" s="1"/>
      <c r="Q76" s="34">
        <f t="shared" si="15"/>
        <v>3.4666666666666668</v>
      </c>
      <c r="R76" s="33">
        <f t="shared" si="12"/>
        <v>0.30838173169168859</v>
      </c>
      <c r="S76" s="33">
        <f t="shared" si="13"/>
        <v>0.12911974815352947</v>
      </c>
      <c r="T76" s="2">
        <f t="shared" si="14"/>
        <v>0.12911974815352947</v>
      </c>
      <c r="U76" s="2">
        <f t="shared" si="16"/>
        <v>0.95626589175444965</v>
      </c>
      <c r="V76" s="2">
        <f t="shared" si="17"/>
        <v>0.88253968253968251</v>
      </c>
    </row>
    <row r="77" spans="1:22" x14ac:dyDescent="0.2">
      <c r="A77" s="1"/>
      <c r="Q77" s="34">
        <f t="shared" si="15"/>
        <v>3.5</v>
      </c>
      <c r="R77" s="33">
        <f t="shared" si="12"/>
        <v>0.31159297356342652</v>
      </c>
      <c r="S77" s="33">
        <f t="shared" si="13"/>
        <v>0.13022157646204138</v>
      </c>
      <c r="T77" s="2">
        <f t="shared" si="14"/>
        <v>0.13022157646204138</v>
      </c>
      <c r="U77" s="2">
        <f t="shared" si="16"/>
        <v>0.95626589175444965</v>
      </c>
      <c r="V77" s="2">
        <f t="shared" si="17"/>
        <v>0.88095238095238093</v>
      </c>
    </row>
    <row r="78" spans="1:22" x14ac:dyDescent="0.2">
      <c r="A78" s="1"/>
      <c r="Q78" s="34">
        <f t="shared" si="15"/>
        <v>3.5333333333333332</v>
      </c>
      <c r="R78" s="33">
        <f t="shared" si="12"/>
        <v>0.31480421543516446</v>
      </c>
      <c r="S78" s="33">
        <f t="shared" si="13"/>
        <v>0.13132340477055332</v>
      </c>
      <c r="T78" s="2">
        <f t="shared" si="14"/>
        <v>0.13132340477055332</v>
      </c>
      <c r="U78" s="2">
        <f t="shared" si="16"/>
        <v>0.95626589175444965</v>
      </c>
      <c r="V78" s="2">
        <f t="shared" si="17"/>
        <v>0.87936507936507935</v>
      </c>
    </row>
    <row r="79" spans="1:22" x14ac:dyDescent="0.2">
      <c r="A79" s="1"/>
      <c r="Q79" s="34">
        <f t="shared" si="15"/>
        <v>3.5666666666666669</v>
      </c>
      <c r="R79" s="33">
        <f t="shared" ref="R79:R142" si="18">IF($Q79="","",IF($Q79=INT($Q79),INDEX(Adata,$Q79,COLUMN(A80)),INDEX(Adata,$Q79+1,COLUMN(A80))*($Q79-INT($Q79))+INDEX(Adata,$Q79,COLUMN(A80))*(1-$Q79+INT($Q79))))</f>
        <v>0.31801545730690239</v>
      </c>
      <c r="S79" s="33">
        <f t="shared" ref="S79:S142" si="19">IF($Q79="","",IF($Q79=INT($Q79),INDEX(Adata,$Q79,COLUMN(B80)),INDEX(Adata,$Q79+1,COLUMN(B80))*($Q79-INT($Q79))+INDEX(Adata,$Q79,COLUMN(B80))*(1-$Q79+INT($Q79))))</f>
        <v>0.13242523307906526</v>
      </c>
      <c r="T79" s="2">
        <f t="shared" si="14"/>
        <v>0.13242523307906526</v>
      </c>
      <c r="U79" s="2">
        <f t="shared" si="16"/>
        <v>0.95418331517132826</v>
      </c>
      <c r="V79" s="2">
        <f t="shared" si="17"/>
        <v>0.87777777777777777</v>
      </c>
    </row>
    <row r="80" spans="1:22" x14ac:dyDescent="0.2">
      <c r="A80" s="1"/>
      <c r="Q80" s="34">
        <f t="shared" si="15"/>
        <v>3.6</v>
      </c>
      <c r="R80" s="33">
        <f t="shared" si="18"/>
        <v>0.32122669917864033</v>
      </c>
      <c r="S80" s="33">
        <f t="shared" si="19"/>
        <v>0.13352706138757717</v>
      </c>
      <c r="T80" s="2">
        <f t="shared" si="14"/>
        <v>0.13352706138757717</v>
      </c>
      <c r="U80" s="2">
        <f t="shared" si="16"/>
        <v>0.95418331517132826</v>
      </c>
      <c r="V80" s="2">
        <f t="shared" si="17"/>
        <v>0.87619047619047619</v>
      </c>
    </row>
    <row r="81" spans="1:22" x14ac:dyDescent="0.2">
      <c r="A81" s="1"/>
      <c r="Q81" s="34">
        <f t="shared" si="15"/>
        <v>3.6333333333333333</v>
      </c>
      <c r="R81" s="33">
        <f t="shared" si="18"/>
        <v>0.32443794105037826</v>
      </c>
      <c r="S81" s="33">
        <f t="shared" si="19"/>
        <v>0.1346288896960891</v>
      </c>
      <c r="T81" s="2">
        <f t="shared" si="14"/>
        <v>0.1346288896960891</v>
      </c>
      <c r="U81" s="2">
        <f t="shared" si="16"/>
        <v>0.95418331517132826</v>
      </c>
      <c r="V81" s="2">
        <f t="shared" si="17"/>
        <v>0.8746031746031746</v>
      </c>
    </row>
    <row r="82" spans="1:22" x14ac:dyDescent="0.2">
      <c r="A82" s="1"/>
      <c r="Q82" s="34">
        <f t="shared" si="15"/>
        <v>3.6666666666666665</v>
      </c>
      <c r="R82" s="33">
        <f t="shared" si="18"/>
        <v>0.32764918292211614</v>
      </c>
      <c r="S82" s="33">
        <f t="shared" si="19"/>
        <v>0.13573071800460101</v>
      </c>
      <c r="T82" s="2">
        <f t="shared" si="14"/>
        <v>0.13573071800460101</v>
      </c>
      <c r="U82" s="2">
        <f t="shared" si="16"/>
        <v>0.95418331517132826</v>
      </c>
      <c r="V82" s="2">
        <f t="shared" si="17"/>
        <v>0.87301587301587302</v>
      </c>
    </row>
    <row r="83" spans="1:22" x14ac:dyDescent="0.2">
      <c r="A83" s="1"/>
      <c r="Q83" s="34">
        <f t="shared" si="15"/>
        <v>3.7</v>
      </c>
      <c r="R83" s="33">
        <f t="shared" si="18"/>
        <v>0.33086042479385408</v>
      </c>
      <c r="S83" s="33">
        <f t="shared" si="19"/>
        <v>0.13683254631311295</v>
      </c>
      <c r="T83" s="2">
        <f t="shared" ref="T83:T146" si="20">IF($Q83="","",MIN(R83:S83))</f>
        <v>0.13683254631311295</v>
      </c>
      <c r="U83" s="2">
        <f t="shared" si="16"/>
        <v>0.95210073858820676</v>
      </c>
      <c r="V83" s="2">
        <f t="shared" si="17"/>
        <v>0.87142857142857144</v>
      </c>
    </row>
    <row r="84" spans="1:22" x14ac:dyDescent="0.2">
      <c r="A84" s="1"/>
      <c r="Q84" s="34">
        <f t="shared" si="15"/>
        <v>3.7333333333333334</v>
      </c>
      <c r="R84" s="33">
        <f t="shared" si="18"/>
        <v>0.33407166666559202</v>
      </c>
      <c r="S84" s="33">
        <f t="shared" si="19"/>
        <v>0.13793437462162486</v>
      </c>
      <c r="T84" s="2">
        <f t="shared" si="20"/>
        <v>0.13793437462162486</v>
      </c>
      <c r="U84" s="2">
        <f t="shared" si="16"/>
        <v>0.95210073858820676</v>
      </c>
      <c r="V84" s="2">
        <f t="shared" si="17"/>
        <v>0.86984126984126986</v>
      </c>
    </row>
    <row r="85" spans="1:22" x14ac:dyDescent="0.2">
      <c r="A85" s="1"/>
      <c r="Q85" s="34">
        <f t="shared" si="15"/>
        <v>3.7666666666666666</v>
      </c>
      <c r="R85" s="33">
        <f t="shared" si="18"/>
        <v>0.33728290853732995</v>
      </c>
      <c r="S85" s="33">
        <f t="shared" si="19"/>
        <v>0.1390362029301368</v>
      </c>
      <c r="T85" s="2">
        <f t="shared" si="20"/>
        <v>0.1390362029301368</v>
      </c>
      <c r="U85" s="2">
        <f t="shared" si="16"/>
        <v>0.95210073858820676</v>
      </c>
      <c r="V85" s="2">
        <f t="shared" si="17"/>
        <v>0.86825396825396828</v>
      </c>
    </row>
    <row r="86" spans="1:22" x14ac:dyDescent="0.2">
      <c r="A86" s="1"/>
      <c r="Q86" s="34">
        <f t="shared" si="15"/>
        <v>3.8</v>
      </c>
      <c r="R86" s="33">
        <f t="shared" si="18"/>
        <v>0.34049415040906789</v>
      </c>
      <c r="S86" s="33">
        <f t="shared" si="19"/>
        <v>0.14013803123864871</v>
      </c>
      <c r="T86" s="2">
        <f t="shared" si="20"/>
        <v>0.14013803123864871</v>
      </c>
      <c r="U86" s="2">
        <f t="shared" si="16"/>
        <v>0.95001816200508538</v>
      </c>
      <c r="V86" s="2">
        <f t="shared" si="17"/>
        <v>0.8666666666666667</v>
      </c>
    </row>
    <row r="87" spans="1:22" x14ac:dyDescent="0.2">
      <c r="A87" s="1"/>
      <c r="Q87" s="34">
        <f t="shared" si="15"/>
        <v>3.8333333333333335</v>
      </c>
      <c r="R87" s="33">
        <f t="shared" si="18"/>
        <v>0.34370539228080588</v>
      </c>
      <c r="S87" s="33">
        <f t="shared" si="19"/>
        <v>0.14123985954716065</v>
      </c>
      <c r="T87" s="2">
        <f t="shared" si="20"/>
        <v>0.14123985954716065</v>
      </c>
      <c r="U87" s="2">
        <f t="shared" si="16"/>
        <v>0.95001816200508538</v>
      </c>
      <c r="V87" s="2">
        <f t="shared" si="17"/>
        <v>0.86507936507936511</v>
      </c>
    </row>
    <row r="88" spans="1:22" x14ac:dyDescent="0.2">
      <c r="A88" s="1"/>
      <c r="Q88" s="34">
        <f t="shared" si="15"/>
        <v>3.8666666666666667</v>
      </c>
      <c r="R88" s="33">
        <f t="shared" si="18"/>
        <v>0.34691663415254381</v>
      </c>
      <c r="S88" s="33">
        <f t="shared" si="19"/>
        <v>0.14234168785567258</v>
      </c>
      <c r="T88" s="2">
        <f t="shared" si="20"/>
        <v>0.14234168785567258</v>
      </c>
      <c r="U88" s="2">
        <f t="shared" si="16"/>
        <v>0.95001816200508538</v>
      </c>
      <c r="V88" s="2">
        <f t="shared" si="17"/>
        <v>0.86349206349206353</v>
      </c>
    </row>
    <row r="89" spans="1:22" x14ac:dyDescent="0.2">
      <c r="A89" s="1"/>
      <c r="Q89" s="34">
        <f t="shared" si="15"/>
        <v>3.9</v>
      </c>
      <c r="R89" s="33">
        <f t="shared" si="18"/>
        <v>0.35012787602428169</v>
      </c>
      <c r="S89" s="33">
        <f t="shared" si="19"/>
        <v>0.14344351616418449</v>
      </c>
      <c r="T89" s="2">
        <f t="shared" si="20"/>
        <v>0.14344351616418449</v>
      </c>
      <c r="U89" s="2">
        <f t="shared" si="16"/>
        <v>0.95001816200508538</v>
      </c>
      <c r="V89" s="2">
        <f t="shared" si="17"/>
        <v>0.86190476190476195</v>
      </c>
    </row>
    <row r="90" spans="1:22" x14ac:dyDescent="0.2">
      <c r="A90" s="1"/>
      <c r="Q90" s="34">
        <f t="shared" si="15"/>
        <v>3.9333333333333331</v>
      </c>
      <c r="R90" s="33">
        <f t="shared" si="18"/>
        <v>0.35333911789601957</v>
      </c>
      <c r="S90" s="33">
        <f t="shared" si="19"/>
        <v>0.14454534447269643</v>
      </c>
      <c r="T90" s="2">
        <f t="shared" si="20"/>
        <v>0.14454534447269643</v>
      </c>
      <c r="U90" s="2">
        <f t="shared" si="16"/>
        <v>0.94793558542196388</v>
      </c>
      <c r="V90" s="2">
        <f t="shared" si="17"/>
        <v>0.86031746031746037</v>
      </c>
    </row>
    <row r="91" spans="1:22" x14ac:dyDescent="0.2">
      <c r="A91" s="1"/>
      <c r="Q91" s="34">
        <f t="shared" si="15"/>
        <v>3.9666666666666668</v>
      </c>
      <c r="R91" s="33">
        <f t="shared" si="18"/>
        <v>0.35655035976775756</v>
      </c>
      <c r="S91" s="33">
        <f t="shared" si="19"/>
        <v>0.14564717278120834</v>
      </c>
      <c r="T91" s="2">
        <f t="shared" si="20"/>
        <v>0.14564717278120834</v>
      </c>
      <c r="U91" s="2">
        <f t="shared" si="16"/>
        <v>0.94793558542196388</v>
      </c>
      <c r="V91" s="2">
        <f t="shared" si="17"/>
        <v>0.85873015873015879</v>
      </c>
    </row>
    <row r="92" spans="1:22" x14ac:dyDescent="0.2">
      <c r="A92" s="1"/>
      <c r="Q92" s="34">
        <f t="shared" si="15"/>
        <v>4</v>
      </c>
      <c r="R92" s="33">
        <f t="shared" si="18"/>
        <v>0.3597616016394955</v>
      </c>
      <c r="S92" s="33">
        <f t="shared" si="19"/>
        <v>0.14674900108972028</v>
      </c>
      <c r="T92" s="2">
        <f t="shared" si="20"/>
        <v>0.14674900108972028</v>
      </c>
      <c r="U92" s="2">
        <f t="shared" si="16"/>
        <v>0.94793558542196388</v>
      </c>
      <c r="V92" s="2">
        <f t="shared" si="17"/>
        <v>0.85714285714285721</v>
      </c>
    </row>
    <row r="93" spans="1:22" x14ac:dyDescent="0.2">
      <c r="A93" s="1"/>
      <c r="Q93" s="34">
        <f t="shared" si="15"/>
        <v>4.0333333333333332</v>
      </c>
      <c r="R93" s="33">
        <f t="shared" si="18"/>
        <v>0.36253202645930682</v>
      </c>
      <c r="S93" s="33">
        <f t="shared" si="19"/>
        <v>0.14779028938128097</v>
      </c>
      <c r="T93" s="2">
        <f t="shared" si="20"/>
        <v>0.14779028938128097</v>
      </c>
      <c r="U93" s="2">
        <f t="shared" si="16"/>
        <v>0.94585300883884249</v>
      </c>
      <c r="V93" s="2">
        <f t="shared" si="17"/>
        <v>0.85555555555555562</v>
      </c>
    </row>
    <row r="94" spans="1:22" x14ac:dyDescent="0.2">
      <c r="A94" s="1"/>
      <c r="Q94" s="34">
        <f t="shared" si="15"/>
        <v>4.0666666666666664</v>
      </c>
      <c r="R94" s="33">
        <f t="shared" si="18"/>
        <v>0.3653024512791182</v>
      </c>
      <c r="S94" s="33">
        <f t="shared" si="19"/>
        <v>0.14883157767284172</v>
      </c>
      <c r="T94" s="2">
        <f t="shared" si="20"/>
        <v>0.14883157767284172</v>
      </c>
      <c r="U94" s="2">
        <f t="shared" si="16"/>
        <v>0.94585300883884249</v>
      </c>
      <c r="V94" s="2">
        <f t="shared" si="17"/>
        <v>0.85396825396825404</v>
      </c>
    </row>
    <row r="95" spans="1:22" x14ac:dyDescent="0.2">
      <c r="A95" s="1"/>
      <c r="Q95" s="34">
        <f t="shared" si="15"/>
        <v>4.0999999999999996</v>
      </c>
      <c r="R95" s="33">
        <f t="shared" si="18"/>
        <v>0.36807287609892952</v>
      </c>
      <c r="S95" s="33">
        <f t="shared" si="19"/>
        <v>0.14987286596440241</v>
      </c>
      <c r="T95" s="2">
        <f t="shared" si="20"/>
        <v>0.14987286596440241</v>
      </c>
      <c r="U95" s="2">
        <f t="shared" si="16"/>
        <v>0.94585300883884249</v>
      </c>
      <c r="V95" s="2">
        <f t="shared" si="17"/>
        <v>0.85238095238095246</v>
      </c>
    </row>
    <row r="96" spans="1:22" x14ac:dyDescent="0.2">
      <c r="A96" s="1"/>
      <c r="Q96" s="34">
        <f t="shared" si="15"/>
        <v>4.1333333333333329</v>
      </c>
      <c r="R96" s="33">
        <f t="shared" si="18"/>
        <v>0.3708433009187409</v>
      </c>
      <c r="S96" s="33">
        <f t="shared" si="19"/>
        <v>0.15091415425596316</v>
      </c>
      <c r="T96" s="2">
        <f t="shared" si="20"/>
        <v>0.15091415425596316</v>
      </c>
      <c r="U96" s="2">
        <f t="shared" si="16"/>
        <v>0.94585300883884249</v>
      </c>
      <c r="V96" s="2">
        <f t="shared" si="17"/>
        <v>0.85079365079365088</v>
      </c>
    </row>
    <row r="97" spans="1:22" x14ac:dyDescent="0.2">
      <c r="A97" s="1"/>
      <c r="Q97" s="34">
        <f t="shared" si="15"/>
        <v>4.1666666666666661</v>
      </c>
      <c r="R97" s="33">
        <f t="shared" si="18"/>
        <v>0.37361372573855223</v>
      </c>
      <c r="S97" s="33">
        <f t="shared" si="19"/>
        <v>0.15195544254752386</v>
      </c>
      <c r="T97" s="2">
        <f t="shared" si="20"/>
        <v>0.15195544254752386</v>
      </c>
      <c r="U97" s="2">
        <f t="shared" si="16"/>
        <v>0.94377043225572099</v>
      </c>
      <c r="V97" s="2">
        <f t="shared" si="17"/>
        <v>0.8492063492063493</v>
      </c>
    </row>
    <row r="98" spans="1:22" x14ac:dyDescent="0.2">
      <c r="A98" s="1"/>
      <c r="Q98" s="34">
        <f t="shared" si="15"/>
        <v>4.2</v>
      </c>
      <c r="R98" s="33">
        <f t="shared" si="18"/>
        <v>0.37638415055836366</v>
      </c>
      <c r="S98" s="33">
        <f t="shared" si="19"/>
        <v>0.1529967308390846</v>
      </c>
      <c r="T98" s="2">
        <f t="shared" si="20"/>
        <v>0.1529967308390846</v>
      </c>
      <c r="U98" s="2">
        <f t="shared" si="16"/>
        <v>0.94377043225572099</v>
      </c>
      <c r="V98" s="2">
        <f t="shared" si="17"/>
        <v>0.84761904761904761</v>
      </c>
    </row>
    <row r="99" spans="1:22" x14ac:dyDescent="0.2">
      <c r="A99" s="1"/>
      <c r="Q99" s="34">
        <f t="shared" si="15"/>
        <v>4.2333333333333334</v>
      </c>
      <c r="R99" s="33">
        <f t="shared" si="18"/>
        <v>0.37915457537817499</v>
      </c>
      <c r="S99" s="33">
        <f t="shared" si="19"/>
        <v>0.15403801913064533</v>
      </c>
      <c r="T99" s="2">
        <f t="shared" si="20"/>
        <v>0.15403801913064533</v>
      </c>
      <c r="U99" s="2">
        <f t="shared" si="16"/>
        <v>0.94377043225572099</v>
      </c>
      <c r="V99" s="2">
        <f t="shared" si="17"/>
        <v>0.84603174603174602</v>
      </c>
    </row>
    <row r="100" spans="1:22" x14ac:dyDescent="0.2">
      <c r="A100" s="1"/>
      <c r="Q100" s="34">
        <f t="shared" si="15"/>
        <v>4.2666666666666666</v>
      </c>
      <c r="R100" s="33">
        <f t="shared" si="18"/>
        <v>0.38192500019798636</v>
      </c>
      <c r="S100" s="33">
        <f t="shared" si="19"/>
        <v>0.15507930742220605</v>
      </c>
      <c r="T100" s="2">
        <f t="shared" si="20"/>
        <v>0.15507930742220605</v>
      </c>
      <c r="U100" s="2">
        <f t="shared" si="16"/>
        <v>0.94168785567259961</v>
      </c>
      <c r="V100" s="2">
        <f t="shared" si="17"/>
        <v>0.84444444444444444</v>
      </c>
    </row>
    <row r="101" spans="1:22" x14ac:dyDescent="0.2">
      <c r="A101" s="1"/>
      <c r="Q101" s="34">
        <f t="shared" si="15"/>
        <v>4.3</v>
      </c>
      <c r="R101" s="33">
        <f t="shared" si="18"/>
        <v>0.38469542501779763</v>
      </c>
      <c r="S101" s="33">
        <f t="shared" si="19"/>
        <v>0.15612059571376674</v>
      </c>
      <c r="T101" s="2">
        <f t="shared" si="20"/>
        <v>0.15612059571376674</v>
      </c>
      <c r="U101" s="2">
        <f t="shared" si="16"/>
        <v>0.94168785567259961</v>
      </c>
      <c r="V101" s="2">
        <f t="shared" si="17"/>
        <v>0.84285714285714286</v>
      </c>
    </row>
    <row r="102" spans="1:22" x14ac:dyDescent="0.2">
      <c r="A102" s="1"/>
      <c r="Q102" s="34">
        <f t="shared" si="15"/>
        <v>4.3333333333333339</v>
      </c>
      <c r="R102" s="33">
        <f t="shared" si="18"/>
        <v>0.38746584983760912</v>
      </c>
      <c r="S102" s="33">
        <f t="shared" si="19"/>
        <v>0.15716188400532752</v>
      </c>
      <c r="T102" s="2">
        <f t="shared" si="20"/>
        <v>0.15716188400532752</v>
      </c>
      <c r="U102" s="2">
        <f t="shared" si="16"/>
        <v>0.94168785567259961</v>
      </c>
      <c r="V102" s="2">
        <f t="shared" si="17"/>
        <v>0.84126984126984128</v>
      </c>
    </row>
    <row r="103" spans="1:22" x14ac:dyDescent="0.2">
      <c r="A103" s="1"/>
      <c r="Q103" s="34">
        <f t="shared" si="15"/>
        <v>4.3666666666666671</v>
      </c>
      <c r="R103" s="33">
        <f t="shared" si="18"/>
        <v>0.3902362746574205</v>
      </c>
      <c r="S103" s="33">
        <f t="shared" si="19"/>
        <v>0.15820317229688824</v>
      </c>
      <c r="T103" s="2">
        <f t="shared" si="20"/>
        <v>0.15820317229688824</v>
      </c>
      <c r="U103" s="2">
        <f t="shared" si="16"/>
        <v>0.94168785567259961</v>
      </c>
      <c r="V103" s="2">
        <f t="shared" si="17"/>
        <v>0.8396825396825397</v>
      </c>
    </row>
    <row r="104" spans="1:22" x14ac:dyDescent="0.2">
      <c r="A104" s="1"/>
      <c r="Q104" s="34">
        <f t="shared" si="15"/>
        <v>4.4000000000000004</v>
      </c>
      <c r="R104" s="33">
        <f t="shared" si="18"/>
        <v>0.39300669947723177</v>
      </c>
      <c r="S104" s="33">
        <f t="shared" si="19"/>
        <v>0.15924446058844893</v>
      </c>
      <c r="T104" s="2">
        <f t="shared" si="20"/>
        <v>0.15924446058844893</v>
      </c>
      <c r="U104" s="2">
        <f t="shared" si="16"/>
        <v>0.93960527908947811</v>
      </c>
      <c r="V104" s="2">
        <f t="shared" si="17"/>
        <v>0.83809523809523812</v>
      </c>
    </row>
    <row r="105" spans="1:22" x14ac:dyDescent="0.2">
      <c r="A105" s="1"/>
      <c r="Q105" s="34">
        <f t="shared" si="15"/>
        <v>4.4333333333333336</v>
      </c>
      <c r="R105" s="33">
        <f t="shared" si="18"/>
        <v>0.39577712429704315</v>
      </c>
      <c r="S105" s="33">
        <f t="shared" si="19"/>
        <v>0.16028574888000968</v>
      </c>
      <c r="T105" s="2">
        <f t="shared" si="20"/>
        <v>0.16028574888000968</v>
      </c>
      <c r="U105" s="2">
        <f t="shared" si="16"/>
        <v>0.93960527908947811</v>
      </c>
      <c r="V105" s="2">
        <f t="shared" si="17"/>
        <v>0.83650793650793653</v>
      </c>
    </row>
    <row r="106" spans="1:22" x14ac:dyDescent="0.2">
      <c r="A106" s="1"/>
      <c r="Q106" s="34">
        <f t="shared" si="15"/>
        <v>4.4666666666666668</v>
      </c>
      <c r="R106" s="33">
        <f t="shared" si="18"/>
        <v>0.39854754911685453</v>
      </c>
      <c r="S106" s="33">
        <f t="shared" si="19"/>
        <v>0.16132703717157038</v>
      </c>
      <c r="T106" s="2">
        <f t="shared" si="20"/>
        <v>0.16132703717157038</v>
      </c>
      <c r="U106" s="2">
        <f t="shared" si="16"/>
        <v>0.93960527908947811</v>
      </c>
      <c r="V106" s="2">
        <f t="shared" si="17"/>
        <v>0.83492063492063495</v>
      </c>
    </row>
    <row r="107" spans="1:22" x14ac:dyDescent="0.2">
      <c r="A107" s="1"/>
      <c r="Q107" s="34">
        <f t="shared" si="15"/>
        <v>4.5</v>
      </c>
      <c r="R107" s="33">
        <f t="shared" si="18"/>
        <v>0.40131797393666585</v>
      </c>
      <c r="S107" s="33">
        <f t="shared" si="19"/>
        <v>0.1623683254631311</v>
      </c>
      <c r="T107" s="2">
        <f t="shared" si="20"/>
        <v>0.1623683254631311</v>
      </c>
      <c r="U107" s="2">
        <f t="shared" si="16"/>
        <v>0.93752270250635672</v>
      </c>
      <c r="V107" s="2">
        <f t="shared" si="17"/>
        <v>0.83333333333333337</v>
      </c>
    </row>
    <row r="108" spans="1:22" x14ac:dyDescent="0.2">
      <c r="A108" s="1"/>
      <c r="Q108" s="34">
        <f t="shared" si="15"/>
        <v>4.5333333333333332</v>
      </c>
      <c r="R108" s="33">
        <f t="shared" si="18"/>
        <v>0.40408839875647717</v>
      </c>
      <c r="S108" s="33">
        <f t="shared" si="19"/>
        <v>0.16340961375469182</v>
      </c>
      <c r="T108" s="2">
        <f t="shared" si="20"/>
        <v>0.16340961375469182</v>
      </c>
      <c r="U108" s="2">
        <f t="shared" si="16"/>
        <v>0.93752270250635672</v>
      </c>
      <c r="V108" s="2">
        <f t="shared" si="17"/>
        <v>0.83174603174603179</v>
      </c>
    </row>
    <row r="109" spans="1:22" x14ac:dyDescent="0.2">
      <c r="A109" s="1"/>
      <c r="Q109" s="34">
        <f t="shared" si="15"/>
        <v>4.5666666666666664</v>
      </c>
      <c r="R109" s="33">
        <f t="shared" si="18"/>
        <v>0.40685882357628855</v>
      </c>
      <c r="S109" s="33">
        <f t="shared" si="19"/>
        <v>0.16445090204625251</v>
      </c>
      <c r="T109" s="2">
        <f t="shared" si="20"/>
        <v>0.16445090204625251</v>
      </c>
      <c r="U109" s="2">
        <f t="shared" si="16"/>
        <v>0.93581547402833276</v>
      </c>
      <c r="V109" s="2">
        <f t="shared" si="17"/>
        <v>0.83015873015873021</v>
      </c>
    </row>
    <row r="110" spans="1:22" x14ac:dyDescent="0.2">
      <c r="A110" s="1"/>
      <c r="Q110" s="34">
        <f t="shared" si="15"/>
        <v>4.5999999999999996</v>
      </c>
      <c r="R110" s="33">
        <f t="shared" si="18"/>
        <v>0.40962924839609988</v>
      </c>
      <c r="S110" s="33">
        <f t="shared" si="19"/>
        <v>0.16549219033781326</v>
      </c>
      <c r="T110" s="2">
        <f t="shared" si="20"/>
        <v>0.16549219033781326</v>
      </c>
      <c r="U110" s="2">
        <f t="shared" si="16"/>
        <v>0.93581547402833276</v>
      </c>
      <c r="V110" s="2">
        <f t="shared" si="17"/>
        <v>0.82857142857142863</v>
      </c>
    </row>
    <row r="111" spans="1:22" x14ac:dyDescent="0.2">
      <c r="A111" s="1"/>
      <c r="Q111" s="34">
        <f t="shared" si="15"/>
        <v>4.6333333333333329</v>
      </c>
      <c r="R111" s="33">
        <f t="shared" si="18"/>
        <v>0.41239967321591126</v>
      </c>
      <c r="S111" s="33">
        <f t="shared" si="19"/>
        <v>0.16653347862937395</v>
      </c>
      <c r="T111" s="2">
        <f t="shared" si="20"/>
        <v>0.16653347862937395</v>
      </c>
      <c r="U111" s="2">
        <f t="shared" si="16"/>
        <v>0.9341082455503088</v>
      </c>
      <c r="V111" s="2">
        <f t="shared" si="17"/>
        <v>0.82698412698412704</v>
      </c>
    </row>
    <row r="112" spans="1:22" x14ac:dyDescent="0.2">
      <c r="A112" s="1"/>
      <c r="Q112" s="34">
        <f t="shared" si="15"/>
        <v>4.6666666666666661</v>
      </c>
      <c r="R112" s="33">
        <f t="shared" si="18"/>
        <v>0.41517009803572258</v>
      </c>
      <c r="S112" s="33">
        <f t="shared" si="19"/>
        <v>0.1675747669209347</v>
      </c>
      <c r="T112" s="2">
        <f t="shared" si="20"/>
        <v>0.1675747669209347</v>
      </c>
      <c r="U112" s="2">
        <f t="shared" si="16"/>
        <v>0.9341082455503088</v>
      </c>
      <c r="V112" s="2">
        <f t="shared" si="17"/>
        <v>0.82539682539682546</v>
      </c>
    </row>
    <row r="113" spans="1:22" x14ac:dyDescent="0.2">
      <c r="A113" s="1"/>
      <c r="Q113" s="34">
        <f t="shared" si="15"/>
        <v>4.7</v>
      </c>
      <c r="R113" s="33">
        <f t="shared" si="18"/>
        <v>0.41794052285553396</v>
      </c>
      <c r="S113" s="33">
        <f t="shared" si="19"/>
        <v>0.16861605521249542</v>
      </c>
      <c r="T113" s="2">
        <f t="shared" si="20"/>
        <v>0.16861605521249542</v>
      </c>
      <c r="U113" s="2">
        <f t="shared" si="16"/>
        <v>0.93240101707228473</v>
      </c>
      <c r="V113" s="2">
        <f t="shared" si="17"/>
        <v>0.82380952380952377</v>
      </c>
    </row>
    <row r="114" spans="1:22" x14ac:dyDescent="0.2">
      <c r="A114" s="1"/>
      <c r="Q114" s="34">
        <f t="shared" si="15"/>
        <v>4.7333333333333334</v>
      </c>
      <c r="R114" s="33">
        <f t="shared" si="18"/>
        <v>0.42071094767534539</v>
      </c>
      <c r="S114" s="33">
        <f t="shared" si="19"/>
        <v>0.16965734350405615</v>
      </c>
      <c r="T114" s="2">
        <f t="shared" si="20"/>
        <v>0.16965734350405615</v>
      </c>
      <c r="U114" s="2">
        <f t="shared" si="16"/>
        <v>0.93240101707228473</v>
      </c>
      <c r="V114" s="2">
        <f t="shared" si="17"/>
        <v>0.82222222222222219</v>
      </c>
    </row>
    <row r="115" spans="1:22" x14ac:dyDescent="0.2">
      <c r="A115" s="1"/>
      <c r="Q115" s="34">
        <f t="shared" si="15"/>
        <v>4.7666666666666666</v>
      </c>
      <c r="R115" s="33">
        <f t="shared" si="18"/>
        <v>0.42348137249515672</v>
      </c>
      <c r="S115" s="33">
        <f t="shared" si="19"/>
        <v>0.17069863179561687</v>
      </c>
      <c r="T115" s="2">
        <f t="shared" si="20"/>
        <v>0.17069863179561687</v>
      </c>
      <c r="U115" s="2">
        <f t="shared" si="16"/>
        <v>0.93069378859426077</v>
      </c>
      <c r="V115" s="2">
        <f t="shared" si="17"/>
        <v>0.82063492063492061</v>
      </c>
    </row>
    <row r="116" spans="1:22" x14ac:dyDescent="0.2">
      <c r="A116" s="1"/>
      <c r="Q116" s="34">
        <f t="shared" si="15"/>
        <v>4.8</v>
      </c>
      <c r="R116" s="33">
        <f t="shared" si="18"/>
        <v>0.42625179731496804</v>
      </c>
      <c r="S116" s="33">
        <f t="shared" si="19"/>
        <v>0.17173992008717759</v>
      </c>
      <c r="T116" s="2">
        <f t="shared" si="20"/>
        <v>0.17173992008717759</v>
      </c>
      <c r="U116" s="2">
        <f t="shared" si="16"/>
        <v>0.93069378859426077</v>
      </c>
      <c r="V116" s="2">
        <f t="shared" si="17"/>
        <v>0.81904761904761902</v>
      </c>
    </row>
    <row r="117" spans="1:22" x14ac:dyDescent="0.2">
      <c r="A117" s="1"/>
      <c r="Q117" s="34">
        <f t="shared" si="15"/>
        <v>4.8333333333333339</v>
      </c>
      <c r="R117" s="33">
        <f t="shared" si="18"/>
        <v>0.42902222213477947</v>
      </c>
      <c r="S117" s="33">
        <f t="shared" si="19"/>
        <v>0.17278120837873834</v>
      </c>
      <c r="T117" s="2">
        <f t="shared" si="20"/>
        <v>0.17278120837873834</v>
      </c>
      <c r="U117" s="2">
        <f t="shared" si="16"/>
        <v>0.92898656011623681</v>
      </c>
      <c r="V117" s="2">
        <f t="shared" si="17"/>
        <v>0.81746031746031744</v>
      </c>
    </row>
    <row r="118" spans="1:22" x14ac:dyDescent="0.2">
      <c r="A118" s="1"/>
      <c r="Q118" s="34">
        <f t="shared" si="15"/>
        <v>4.8666666666666671</v>
      </c>
      <c r="R118" s="33">
        <f t="shared" si="18"/>
        <v>0.43179264695459085</v>
      </c>
      <c r="S118" s="33">
        <f t="shared" si="19"/>
        <v>0.17382249667029906</v>
      </c>
      <c r="T118" s="2">
        <f t="shared" si="20"/>
        <v>0.17382249667029906</v>
      </c>
      <c r="U118" s="2">
        <f t="shared" si="16"/>
        <v>0.92898656011623681</v>
      </c>
      <c r="V118" s="2">
        <f t="shared" si="17"/>
        <v>0.81587301587301586</v>
      </c>
    </row>
    <row r="119" spans="1:22" x14ac:dyDescent="0.2">
      <c r="A119" s="1"/>
      <c r="Q119" s="34">
        <f t="shared" si="15"/>
        <v>4.9000000000000004</v>
      </c>
      <c r="R119" s="33">
        <f t="shared" si="18"/>
        <v>0.43456307177440218</v>
      </c>
      <c r="S119" s="33">
        <f t="shared" si="19"/>
        <v>0.17486378496185978</v>
      </c>
      <c r="T119" s="2">
        <f t="shared" si="20"/>
        <v>0.17486378496185978</v>
      </c>
      <c r="U119" s="2">
        <f t="shared" si="16"/>
        <v>0.92727933163821286</v>
      </c>
      <c r="V119" s="2">
        <f t="shared" si="17"/>
        <v>0.81428571428571428</v>
      </c>
    </row>
    <row r="120" spans="1:22" x14ac:dyDescent="0.2">
      <c r="A120" s="1"/>
      <c r="Q120" s="34">
        <f t="shared" si="15"/>
        <v>4.9333333333333336</v>
      </c>
      <c r="R120" s="33">
        <f t="shared" si="18"/>
        <v>0.4373334965942135</v>
      </c>
      <c r="S120" s="33">
        <f t="shared" si="19"/>
        <v>0.17590507325342047</v>
      </c>
      <c r="T120" s="2">
        <f t="shared" si="20"/>
        <v>0.17590507325342047</v>
      </c>
      <c r="U120" s="2">
        <f t="shared" si="16"/>
        <v>0.92727933163821286</v>
      </c>
      <c r="V120" s="2">
        <f t="shared" si="17"/>
        <v>0.8126984126984127</v>
      </c>
    </row>
    <row r="121" spans="1:22" x14ac:dyDescent="0.2">
      <c r="Q121" s="34">
        <f t="shared" si="15"/>
        <v>4.9666666666666668</v>
      </c>
      <c r="R121" s="33">
        <f t="shared" si="18"/>
        <v>0.44010392141402488</v>
      </c>
      <c r="S121" s="33">
        <f t="shared" si="19"/>
        <v>0.17694636154498122</v>
      </c>
      <c r="T121" s="2">
        <f t="shared" si="20"/>
        <v>0.17694636154498122</v>
      </c>
      <c r="U121" s="2">
        <f t="shared" si="16"/>
        <v>0.9255721031601889</v>
      </c>
      <c r="V121" s="2">
        <f t="shared" si="17"/>
        <v>0.81111111111111112</v>
      </c>
    </row>
    <row r="122" spans="1:22" x14ac:dyDescent="0.2">
      <c r="Q122" s="34">
        <f t="shared" si="15"/>
        <v>5</v>
      </c>
      <c r="R122" s="33">
        <f t="shared" si="18"/>
        <v>0.4428743462338362</v>
      </c>
      <c r="S122" s="33">
        <f t="shared" si="19"/>
        <v>0.17798764983654192</v>
      </c>
      <c r="T122" s="2">
        <f t="shared" si="20"/>
        <v>0.17798764983654192</v>
      </c>
      <c r="U122" s="2">
        <f t="shared" si="16"/>
        <v>0.9255721031601889</v>
      </c>
      <c r="V122" s="2">
        <f t="shared" si="17"/>
        <v>0.80952380952380953</v>
      </c>
    </row>
    <row r="123" spans="1:22" x14ac:dyDescent="0.2">
      <c r="Q123" s="34">
        <f t="shared" si="15"/>
        <v>5.0333333333333332</v>
      </c>
      <c r="R123" s="33">
        <f t="shared" si="18"/>
        <v>0.44557756206480242</v>
      </c>
      <c r="S123" s="33">
        <f t="shared" si="19"/>
        <v>0.17986439036202928</v>
      </c>
      <c r="T123" s="2">
        <f t="shared" si="20"/>
        <v>0.17986439036202928</v>
      </c>
      <c r="U123" s="2">
        <f t="shared" si="16"/>
        <v>0.92386487468216494</v>
      </c>
      <c r="V123" s="2">
        <f t="shared" si="17"/>
        <v>0.80793650793650795</v>
      </c>
    </row>
    <row r="124" spans="1:22" x14ac:dyDescent="0.2">
      <c r="Q124" s="34">
        <f t="shared" si="15"/>
        <v>5.0666666666666664</v>
      </c>
      <c r="R124" s="33">
        <f t="shared" si="18"/>
        <v>0.44828077789576859</v>
      </c>
      <c r="S124" s="33">
        <f t="shared" si="19"/>
        <v>0.18174113088751659</v>
      </c>
      <c r="T124" s="2">
        <f t="shared" si="20"/>
        <v>0.18174113088751659</v>
      </c>
      <c r="U124" s="2">
        <f t="shared" si="16"/>
        <v>0.92386487468216494</v>
      </c>
      <c r="V124" s="2">
        <f t="shared" si="17"/>
        <v>0.80634920634920637</v>
      </c>
    </row>
    <row r="125" spans="1:22" x14ac:dyDescent="0.2">
      <c r="Q125" s="34">
        <f t="shared" si="15"/>
        <v>5.0999999999999996</v>
      </c>
      <c r="R125" s="33">
        <f t="shared" si="18"/>
        <v>0.45098399372673481</v>
      </c>
      <c r="S125" s="33">
        <f t="shared" si="19"/>
        <v>0.18361787141300395</v>
      </c>
      <c r="T125" s="2">
        <f t="shared" si="20"/>
        <v>0.18361787141300395</v>
      </c>
      <c r="U125" s="2">
        <f t="shared" si="16"/>
        <v>0.92215764620414098</v>
      </c>
      <c r="V125" s="2">
        <f t="shared" si="17"/>
        <v>0.80476190476190479</v>
      </c>
    </row>
    <row r="126" spans="1:22" x14ac:dyDescent="0.2">
      <c r="Q126" s="34">
        <f t="shared" si="15"/>
        <v>5.1333333333333337</v>
      </c>
      <c r="R126" s="33">
        <f t="shared" si="18"/>
        <v>0.45368720955770114</v>
      </c>
      <c r="S126" s="33">
        <f t="shared" si="19"/>
        <v>0.18549461193849134</v>
      </c>
      <c r="T126" s="2">
        <f t="shared" si="20"/>
        <v>0.18549461193849134</v>
      </c>
      <c r="U126" s="2">
        <f t="shared" si="16"/>
        <v>0.92215764620414098</v>
      </c>
      <c r="V126" s="2">
        <f t="shared" si="17"/>
        <v>0.80317460317460321</v>
      </c>
    </row>
    <row r="127" spans="1:22" x14ac:dyDescent="0.2">
      <c r="Q127" s="34">
        <f t="shared" si="15"/>
        <v>5.166666666666667</v>
      </c>
      <c r="R127" s="33">
        <f t="shared" si="18"/>
        <v>0.45639042538866731</v>
      </c>
      <c r="S127" s="33">
        <f t="shared" si="19"/>
        <v>0.18737135246397865</v>
      </c>
      <c r="T127" s="2">
        <f t="shared" si="20"/>
        <v>0.18737135246397865</v>
      </c>
      <c r="U127" s="2">
        <f t="shared" si="16"/>
        <v>0.92215764620414098</v>
      </c>
      <c r="V127" s="2">
        <f t="shared" si="17"/>
        <v>0.80158730158730163</v>
      </c>
    </row>
    <row r="128" spans="1:22" x14ac:dyDescent="0.2">
      <c r="Q128" s="34">
        <f t="shared" si="15"/>
        <v>5.2</v>
      </c>
      <c r="R128" s="33">
        <f t="shared" si="18"/>
        <v>0.45909364121963353</v>
      </c>
      <c r="S128" s="33">
        <f t="shared" si="19"/>
        <v>0.18924809298946602</v>
      </c>
      <c r="T128" s="2">
        <f t="shared" si="20"/>
        <v>0.18924809298946602</v>
      </c>
      <c r="U128" s="2">
        <f t="shared" si="16"/>
        <v>0.92045041772611702</v>
      </c>
      <c r="V128" s="2">
        <f t="shared" si="17"/>
        <v>0.8</v>
      </c>
    </row>
    <row r="129" spans="17:22" x14ac:dyDescent="0.2">
      <c r="Q129" s="34">
        <f t="shared" si="15"/>
        <v>5.2333333333333334</v>
      </c>
      <c r="R129" s="33">
        <f t="shared" si="18"/>
        <v>0.46179685705059975</v>
      </c>
      <c r="S129" s="33">
        <f t="shared" si="19"/>
        <v>0.19112483351495335</v>
      </c>
      <c r="T129" s="2">
        <f t="shared" si="20"/>
        <v>0.19112483351495335</v>
      </c>
      <c r="U129" s="2">
        <f t="shared" si="16"/>
        <v>0.92045041772611702</v>
      </c>
      <c r="V129" s="2">
        <f t="shared" si="17"/>
        <v>0.79841269841269846</v>
      </c>
    </row>
    <row r="130" spans="17:22" x14ac:dyDescent="0.2">
      <c r="Q130" s="34">
        <f t="shared" ref="Q130:Q193" si="21">IF(((ROW()-2)/$C$26)+1&gt;ROWS(Adata),"",(ROW()-2)/$C$26+1)</f>
        <v>5.2666666666666666</v>
      </c>
      <c r="R130" s="33">
        <f t="shared" si="18"/>
        <v>0.46450007288156597</v>
      </c>
      <c r="S130" s="33">
        <f t="shared" si="19"/>
        <v>0.19300157404044069</v>
      </c>
      <c r="T130" s="2">
        <f t="shared" si="20"/>
        <v>0.19300157404044069</v>
      </c>
      <c r="U130" s="2">
        <f t="shared" si="16"/>
        <v>0.91874318924809295</v>
      </c>
      <c r="V130" s="2">
        <f t="shared" si="17"/>
        <v>0.79682539682539688</v>
      </c>
    </row>
    <row r="131" spans="17:22" x14ac:dyDescent="0.2">
      <c r="Q131" s="34">
        <f t="shared" si="21"/>
        <v>5.3</v>
      </c>
      <c r="R131" s="33">
        <f t="shared" si="18"/>
        <v>0.46720328871253214</v>
      </c>
      <c r="S131" s="33">
        <f t="shared" si="19"/>
        <v>0.19487831456592802</v>
      </c>
      <c r="T131" s="2">
        <f t="shared" si="20"/>
        <v>0.19487831456592802</v>
      </c>
      <c r="U131" s="2">
        <f t="shared" ref="U131:U194" si="22">1-VLOOKUP(1-V131,$R$2:$S$2486,2,-1)</f>
        <v>0.91874318924809295</v>
      </c>
      <c r="V131" s="2">
        <f t="shared" ref="V131:V194" si="23">1-(Q131-1)/($C$27-1)</f>
        <v>0.7952380952380953</v>
      </c>
    </row>
    <row r="132" spans="17:22" x14ac:dyDescent="0.2">
      <c r="Q132" s="34">
        <f t="shared" si="21"/>
        <v>5.333333333333333</v>
      </c>
      <c r="R132" s="33">
        <f t="shared" si="18"/>
        <v>0.46990650454349836</v>
      </c>
      <c r="S132" s="33">
        <f t="shared" si="19"/>
        <v>0.19675505509141539</v>
      </c>
      <c r="T132" s="2">
        <f t="shared" si="20"/>
        <v>0.19675505509141539</v>
      </c>
      <c r="U132" s="2">
        <f t="shared" si="22"/>
        <v>0.91703596077006899</v>
      </c>
      <c r="V132" s="2">
        <f t="shared" si="23"/>
        <v>0.79365079365079372</v>
      </c>
    </row>
    <row r="133" spans="17:22" x14ac:dyDescent="0.2">
      <c r="Q133" s="34">
        <f t="shared" si="21"/>
        <v>5.3666666666666663</v>
      </c>
      <c r="R133" s="33">
        <f t="shared" si="18"/>
        <v>0.47260972037446458</v>
      </c>
      <c r="S133" s="33">
        <f t="shared" si="19"/>
        <v>0.1986317956169027</v>
      </c>
      <c r="T133" s="2">
        <f t="shared" si="20"/>
        <v>0.1986317956169027</v>
      </c>
      <c r="U133" s="2">
        <f t="shared" si="22"/>
        <v>0.91703596077006899</v>
      </c>
      <c r="V133" s="2">
        <f t="shared" si="23"/>
        <v>0.79206349206349214</v>
      </c>
    </row>
    <row r="134" spans="17:22" x14ac:dyDescent="0.2">
      <c r="Q134" s="34">
        <f t="shared" si="21"/>
        <v>5.4</v>
      </c>
      <c r="R134" s="33">
        <f t="shared" si="18"/>
        <v>0.47531293620543086</v>
      </c>
      <c r="S134" s="33">
        <f t="shared" si="19"/>
        <v>0.20050853614239011</v>
      </c>
      <c r="T134" s="2">
        <f t="shared" si="20"/>
        <v>0.20050853614239011</v>
      </c>
      <c r="U134" s="2">
        <f t="shared" si="22"/>
        <v>0.91532873229204503</v>
      </c>
      <c r="V134" s="2">
        <f t="shared" si="23"/>
        <v>0.79047619047619044</v>
      </c>
    </row>
    <row r="135" spans="17:22" x14ac:dyDescent="0.2">
      <c r="Q135" s="34">
        <f t="shared" si="21"/>
        <v>5.4333333333333336</v>
      </c>
      <c r="R135" s="33">
        <f t="shared" si="18"/>
        <v>0.47801615203639708</v>
      </c>
      <c r="S135" s="33">
        <f t="shared" si="19"/>
        <v>0.20238527666787742</v>
      </c>
      <c r="T135" s="2">
        <f t="shared" si="20"/>
        <v>0.20238527666787742</v>
      </c>
      <c r="U135" s="2">
        <f t="shared" si="22"/>
        <v>0.91532873229204503</v>
      </c>
      <c r="V135" s="2">
        <f t="shared" si="23"/>
        <v>0.78888888888888886</v>
      </c>
    </row>
    <row r="136" spans="17:22" x14ac:dyDescent="0.2">
      <c r="Q136" s="34">
        <f t="shared" si="21"/>
        <v>5.4666666666666668</v>
      </c>
      <c r="R136" s="33">
        <f t="shared" si="18"/>
        <v>0.4807193678673633</v>
      </c>
      <c r="S136" s="33">
        <f t="shared" si="19"/>
        <v>0.20426201719336479</v>
      </c>
      <c r="T136" s="2">
        <f t="shared" si="20"/>
        <v>0.20426201719336479</v>
      </c>
      <c r="U136" s="2">
        <f t="shared" si="22"/>
        <v>0.91362150381402107</v>
      </c>
      <c r="V136" s="2">
        <f t="shared" si="23"/>
        <v>0.78730158730158728</v>
      </c>
    </row>
    <row r="137" spans="17:22" x14ac:dyDescent="0.2">
      <c r="Q137" s="34">
        <f t="shared" si="21"/>
        <v>5.5</v>
      </c>
      <c r="R137" s="33">
        <f t="shared" si="18"/>
        <v>0.48342258369832947</v>
      </c>
      <c r="S137" s="33">
        <f t="shared" si="19"/>
        <v>0.20613875771885212</v>
      </c>
      <c r="T137" s="2">
        <f t="shared" si="20"/>
        <v>0.20613875771885212</v>
      </c>
      <c r="U137" s="2">
        <f t="shared" si="22"/>
        <v>0.91362150381402107</v>
      </c>
      <c r="V137" s="2">
        <f t="shared" si="23"/>
        <v>0.7857142857142857</v>
      </c>
    </row>
    <row r="138" spans="17:22" x14ac:dyDescent="0.2">
      <c r="Q138" s="34">
        <f t="shared" si="21"/>
        <v>5.5333333333333332</v>
      </c>
      <c r="R138" s="33">
        <f t="shared" si="18"/>
        <v>0.48612579952929569</v>
      </c>
      <c r="S138" s="33">
        <f t="shared" si="19"/>
        <v>0.20801549824433946</v>
      </c>
      <c r="T138" s="2">
        <f t="shared" si="20"/>
        <v>0.20801549824433946</v>
      </c>
      <c r="U138" s="2">
        <f t="shared" si="22"/>
        <v>0.91191427533599712</v>
      </c>
      <c r="V138" s="2">
        <f t="shared" si="23"/>
        <v>0.78412698412698412</v>
      </c>
    </row>
    <row r="139" spans="17:22" x14ac:dyDescent="0.2">
      <c r="Q139" s="34">
        <f t="shared" si="21"/>
        <v>5.5666666666666664</v>
      </c>
      <c r="R139" s="33">
        <f t="shared" si="18"/>
        <v>0.48882901536026191</v>
      </c>
      <c r="S139" s="33">
        <f t="shared" si="19"/>
        <v>0.20989223876982682</v>
      </c>
      <c r="T139" s="2">
        <f t="shared" si="20"/>
        <v>0.20989223876982682</v>
      </c>
      <c r="U139" s="2">
        <f t="shared" si="22"/>
        <v>0.91191427533599712</v>
      </c>
      <c r="V139" s="2">
        <f t="shared" si="23"/>
        <v>0.78253968253968254</v>
      </c>
    </row>
    <row r="140" spans="17:22" x14ac:dyDescent="0.2">
      <c r="Q140" s="34">
        <f t="shared" si="21"/>
        <v>5.6</v>
      </c>
      <c r="R140" s="33">
        <f t="shared" si="18"/>
        <v>0.49153223119122813</v>
      </c>
      <c r="S140" s="33">
        <f t="shared" si="19"/>
        <v>0.21176897929531416</v>
      </c>
      <c r="T140" s="2">
        <f t="shared" si="20"/>
        <v>0.21176897929531416</v>
      </c>
      <c r="U140" s="2">
        <f t="shared" si="22"/>
        <v>0.91020704685797316</v>
      </c>
      <c r="V140" s="2">
        <f t="shared" si="23"/>
        <v>0.78095238095238095</v>
      </c>
    </row>
    <row r="141" spans="17:22" x14ac:dyDescent="0.2">
      <c r="Q141" s="34">
        <f t="shared" si="21"/>
        <v>5.6333333333333337</v>
      </c>
      <c r="R141" s="33">
        <f t="shared" si="18"/>
        <v>0.49423544702219446</v>
      </c>
      <c r="S141" s="33">
        <f t="shared" si="19"/>
        <v>0.21364571982080155</v>
      </c>
      <c r="T141" s="2">
        <f t="shared" si="20"/>
        <v>0.21364571982080155</v>
      </c>
      <c r="U141" s="2">
        <f t="shared" si="22"/>
        <v>0.91020704685797316</v>
      </c>
      <c r="V141" s="2">
        <f t="shared" si="23"/>
        <v>0.77936507936507937</v>
      </c>
    </row>
    <row r="142" spans="17:22" x14ac:dyDescent="0.2">
      <c r="Q142" s="34">
        <f t="shared" si="21"/>
        <v>5.666666666666667</v>
      </c>
      <c r="R142" s="33">
        <f t="shared" si="18"/>
        <v>0.49693866285316063</v>
      </c>
      <c r="S142" s="33">
        <f t="shared" si="19"/>
        <v>0.21552246034628886</v>
      </c>
      <c r="T142" s="2">
        <f t="shared" si="20"/>
        <v>0.21552246034628886</v>
      </c>
      <c r="U142" s="2">
        <f t="shared" si="22"/>
        <v>0.9084998183799492</v>
      </c>
      <c r="V142" s="2">
        <f t="shared" si="23"/>
        <v>0.77777777777777779</v>
      </c>
    </row>
    <row r="143" spans="17:22" x14ac:dyDescent="0.2">
      <c r="Q143" s="34">
        <f t="shared" si="21"/>
        <v>5.7</v>
      </c>
      <c r="R143" s="33">
        <f t="shared" ref="R143:R206" si="24">IF($Q143="","",IF($Q143=INT($Q143),INDEX(Adata,$Q143,COLUMN(A144)),INDEX(Adata,$Q143+1,COLUMN(A144))*($Q143-INT($Q143))+INDEX(Adata,$Q143,COLUMN(A144))*(1-$Q143+INT($Q143))))</f>
        <v>0.49964187868412679</v>
      </c>
      <c r="S143" s="33">
        <f t="shared" ref="S143:S206" si="25">IF($Q143="","",IF($Q143=INT($Q143),INDEX(Adata,$Q143,COLUMN(B144)),INDEX(Adata,$Q143+1,COLUMN(B144))*($Q143-INT($Q143))+INDEX(Adata,$Q143,COLUMN(B144))*(1-$Q143+INT($Q143))))</f>
        <v>0.21739920087177622</v>
      </c>
      <c r="T143" s="2">
        <f t="shared" si="20"/>
        <v>0.21739920087177622</v>
      </c>
      <c r="U143" s="2">
        <f t="shared" si="22"/>
        <v>0.9084998183799492</v>
      </c>
      <c r="V143" s="2">
        <f t="shared" si="23"/>
        <v>0.77619047619047621</v>
      </c>
    </row>
    <row r="144" spans="17:22" x14ac:dyDescent="0.2">
      <c r="Q144" s="34">
        <f t="shared" si="21"/>
        <v>5.7333333333333334</v>
      </c>
      <c r="R144" s="33">
        <f t="shared" si="24"/>
        <v>0.50234509451509302</v>
      </c>
      <c r="S144" s="33">
        <f t="shared" si="25"/>
        <v>0.21927594139726356</v>
      </c>
      <c r="T144" s="2">
        <f t="shared" si="20"/>
        <v>0.21927594139726356</v>
      </c>
      <c r="U144" s="2">
        <f t="shared" si="22"/>
        <v>0.90679258990192513</v>
      </c>
      <c r="V144" s="2">
        <f t="shared" si="23"/>
        <v>0.77460317460317463</v>
      </c>
    </row>
    <row r="145" spans="17:22" x14ac:dyDescent="0.2">
      <c r="Q145" s="34">
        <f t="shared" si="21"/>
        <v>5.7666666666666666</v>
      </c>
      <c r="R145" s="33">
        <f t="shared" si="24"/>
        <v>0.50504831034605924</v>
      </c>
      <c r="S145" s="33">
        <f t="shared" si="25"/>
        <v>0.22115268192275089</v>
      </c>
      <c r="T145" s="2">
        <f t="shared" si="20"/>
        <v>0.22115268192275089</v>
      </c>
      <c r="U145" s="2">
        <f t="shared" si="22"/>
        <v>0.90679258990192513</v>
      </c>
      <c r="V145" s="2">
        <f t="shared" si="23"/>
        <v>0.77301587301587305</v>
      </c>
    </row>
    <row r="146" spans="17:22" x14ac:dyDescent="0.2">
      <c r="Q146" s="34">
        <f t="shared" si="21"/>
        <v>5.8</v>
      </c>
      <c r="R146" s="33">
        <f t="shared" si="24"/>
        <v>0.50775152617702546</v>
      </c>
      <c r="S146" s="33">
        <f t="shared" si="25"/>
        <v>0.22302942244823823</v>
      </c>
      <c r="T146" s="2">
        <f t="shared" si="20"/>
        <v>0.22302942244823823</v>
      </c>
      <c r="U146" s="2">
        <f t="shared" si="22"/>
        <v>0.90508536142390117</v>
      </c>
      <c r="V146" s="2">
        <f t="shared" si="23"/>
        <v>0.77142857142857146</v>
      </c>
    </row>
    <row r="147" spans="17:22" x14ac:dyDescent="0.2">
      <c r="Q147" s="34">
        <f t="shared" si="21"/>
        <v>5.833333333333333</v>
      </c>
      <c r="R147" s="33">
        <f t="shared" si="24"/>
        <v>0.51045474200799168</v>
      </c>
      <c r="S147" s="33">
        <f t="shared" si="25"/>
        <v>0.22490616297372559</v>
      </c>
      <c r="T147" s="2">
        <f t="shared" ref="T147:T210" si="26">IF($Q147="","",MIN(R147:S147))</f>
        <v>0.22490616297372559</v>
      </c>
      <c r="U147" s="2">
        <f t="shared" si="22"/>
        <v>0.90508536142390117</v>
      </c>
      <c r="V147" s="2">
        <f t="shared" si="23"/>
        <v>0.76984126984126988</v>
      </c>
    </row>
    <row r="148" spans="17:22" x14ac:dyDescent="0.2">
      <c r="Q148" s="34">
        <f t="shared" si="21"/>
        <v>5.8666666666666663</v>
      </c>
      <c r="R148" s="33">
        <f t="shared" si="24"/>
        <v>0.5131579578389579</v>
      </c>
      <c r="S148" s="33">
        <f t="shared" si="25"/>
        <v>0.2267829034992129</v>
      </c>
      <c r="T148" s="2">
        <f t="shared" si="26"/>
        <v>0.2267829034992129</v>
      </c>
      <c r="U148" s="2">
        <f t="shared" si="22"/>
        <v>0.90337813294587721</v>
      </c>
      <c r="V148" s="2">
        <f t="shared" si="23"/>
        <v>0.7682539682539683</v>
      </c>
    </row>
    <row r="149" spans="17:22" x14ac:dyDescent="0.2">
      <c r="Q149" s="34">
        <f t="shared" si="21"/>
        <v>5.9</v>
      </c>
      <c r="R149" s="33">
        <f t="shared" si="24"/>
        <v>0.51586117366992412</v>
      </c>
      <c r="S149" s="33">
        <f t="shared" si="25"/>
        <v>0.22865964402470029</v>
      </c>
      <c r="T149" s="2">
        <f t="shared" si="26"/>
        <v>0.22865964402470029</v>
      </c>
      <c r="U149" s="2">
        <f t="shared" si="22"/>
        <v>0.90337813294587721</v>
      </c>
      <c r="V149" s="2">
        <f t="shared" si="23"/>
        <v>0.76666666666666661</v>
      </c>
    </row>
    <row r="150" spans="17:22" x14ac:dyDescent="0.2">
      <c r="Q150" s="34">
        <f t="shared" si="21"/>
        <v>5.9333333333333336</v>
      </c>
      <c r="R150" s="33">
        <f t="shared" si="24"/>
        <v>0.51856438950089034</v>
      </c>
      <c r="S150" s="33">
        <f t="shared" si="25"/>
        <v>0.23053638455018766</v>
      </c>
      <c r="T150" s="2">
        <f t="shared" si="26"/>
        <v>0.23053638455018766</v>
      </c>
      <c r="U150" s="2">
        <f t="shared" si="22"/>
        <v>0.90167090446785325</v>
      </c>
      <c r="V150" s="2">
        <f t="shared" si="23"/>
        <v>0.76507936507936503</v>
      </c>
    </row>
    <row r="151" spans="17:22" x14ac:dyDescent="0.2">
      <c r="Q151" s="34">
        <f t="shared" si="21"/>
        <v>5.9666666666666668</v>
      </c>
      <c r="R151" s="33">
        <f t="shared" si="24"/>
        <v>0.52126760533185656</v>
      </c>
      <c r="S151" s="33">
        <f t="shared" si="25"/>
        <v>0.23241312507567496</v>
      </c>
      <c r="T151" s="2">
        <f t="shared" si="26"/>
        <v>0.23241312507567496</v>
      </c>
      <c r="U151" s="2">
        <f t="shared" si="22"/>
        <v>0.90167090446785325</v>
      </c>
      <c r="V151" s="2">
        <f t="shared" si="23"/>
        <v>0.76349206349206344</v>
      </c>
    </row>
    <row r="152" spans="17:22" x14ac:dyDescent="0.2">
      <c r="Q152" s="34">
        <f t="shared" si="21"/>
        <v>6</v>
      </c>
      <c r="R152" s="33">
        <f t="shared" si="24"/>
        <v>0.52397082116282279</v>
      </c>
      <c r="S152" s="33">
        <f t="shared" si="25"/>
        <v>0.23428986560116233</v>
      </c>
      <c r="T152" s="2">
        <f t="shared" si="26"/>
        <v>0.23428986560116233</v>
      </c>
      <c r="U152" s="2">
        <f t="shared" si="22"/>
        <v>0.89996367598982929</v>
      </c>
      <c r="V152" s="2">
        <f t="shared" si="23"/>
        <v>0.76190476190476186</v>
      </c>
    </row>
    <row r="153" spans="17:22" x14ac:dyDescent="0.2">
      <c r="Q153" s="34">
        <f t="shared" si="21"/>
        <v>6.0333333333333332</v>
      </c>
      <c r="R153" s="33">
        <f t="shared" si="24"/>
        <v>0.52642471033883087</v>
      </c>
      <c r="S153" s="33">
        <f t="shared" si="25"/>
        <v>0.23628768616055207</v>
      </c>
      <c r="T153" s="2">
        <f t="shared" si="26"/>
        <v>0.23628768616055207</v>
      </c>
      <c r="U153" s="2">
        <f t="shared" si="22"/>
        <v>0.89996367598982929</v>
      </c>
      <c r="V153" s="2">
        <f t="shared" si="23"/>
        <v>0.76031746031746028</v>
      </c>
    </row>
    <row r="154" spans="17:22" x14ac:dyDescent="0.2">
      <c r="Q154" s="34">
        <f t="shared" si="21"/>
        <v>6.0666666666666664</v>
      </c>
      <c r="R154" s="33">
        <f t="shared" si="24"/>
        <v>0.52887859951483895</v>
      </c>
      <c r="S154" s="33">
        <f t="shared" si="25"/>
        <v>0.23828550671994184</v>
      </c>
      <c r="T154" s="2">
        <f t="shared" si="26"/>
        <v>0.23828550671994184</v>
      </c>
      <c r="U154" s="2">
        <f t="shared" si="22"/>
        <v>0.89825644751180533</v>
      </c>
      <c r="V154" s="2">
        <f t="shared" si="23"/>
        <v>0.7587301587301587</v>
      </c>
    </row>
    <row r="155" spans="17:22" x14ac:dyDescent="0.2">
      <c r="Q155" s="34">
        <f t="shared" si="21"/>
        <v>6.1</v>
      </c>
      <c r="R155" s="33">
        <f t="shared" si="24"/>
        <v>0.53133248869084715</v>
      </c>
      <c r="S155" s="33">
        <f t="shared" si="25"/>
        <v>0.24028332727933158</v>
      </c>
      <c r="T155" s="2">
        <f t="shared" si="26"/>
        <v>0.24028332727933158</v>
      </c>
      <c r="U155" s="2">
        <f t="shared" si="22"/>
        <v>0.89825644751180533</v>
      </c>
      <c r="V155" s="2">
        <f t="shared" si="23"/>
        <v>0.75714285714285712</v>
      </c>
    </row>
    <row r="156" spans="17:22" x14ac:dyDescent="0.2">
      <c r="Q156" s="34">
        <f t="shared" si="21"/>
        <v>6.1333333333333337</v>
      </c>
      <c r="R156" s="33">
        <f t="shared" si="24"/>
        <v>0.53378637786685523</v>
      </c>
      <c r="S156" s="33">
        <f t="shared" si="25"/>
        <v>0.24228114783872137</v>
      </c>
      <c r="T156" s="2">
        <f t="shared" si="26"/>
        <v>0.24228114783872137</v>
      </c>
      <c r="U156" s="2">
        <f t="shared" si="22"/>
        <v>0.89654921903378137</v>
      </c>
      <c r="V156" s="2">
        <f t="shared" si="23"/>
        <v>0.75555555555555554</v>
      </c>
    </row>
    <row r="157" spans="17:22" x14ac:dyDescent="0.2">
      <c r="Q157" s="34">
        <f t="shared" si="21"/>
        <v>6.166666666666667</v>
      </c>
      <c r="R157" s="33">
        <f t="shared" si="24"/>
        <v>0.53624026704286332</v>
      </c>
      <c r="S157" s="33">
        <f t="shared" si="25"/>
        <v>0.24427896839811114</v>
      </c>
      <c r="T157" s="2">
        <f t="shared" si="26"/>
        <v>0.24427896839811114</v>
      </c>
      <c r="U157" s="2">
        <f t="shared" si="22"/>
        <v>0.89654921903378137</v>
      </c>
      <c r="V157" s="2">
        <f t="shared" si="23"/>
        <v>0.75396825396825395</v>
      </c>
    </row>
    <row r="158" spans="17:22" x14ac:dyDescent="0.2">
      <c r="Q158" s="34">
        <f t="shared" si="21"/>
        <v>6.2</v>
      </c>
      <c r="R158" s="33">
        <f t="shared" si="24"/>
        <v>0.5386941562188714</v>
      </c>
      <c r="S158" s="33">
        <f t="shared" si="25"/>
        <v>0.24627678895750088</v>
      </c>
      <c r="T158" s="2">
        <f t="shared" si="26"/>
        <v>0.24627678895750088</v>
      </c>
      <c r="U158" s="2">
        <f t="shared" si="22"/>
        <v>0.89484199055575742</v>
      </c>
      <c r="V158" s="2">
        <f t="shared" si="23"/>
        <v>0.75238095238095237</v>
      </c>
    </row>
    <row r="159" spans="17:22" x14ac:dyDescent="0.2">
      <c r="Q159" s="34">
        <f t="shared" si="21"/>
        <v>6.2333333333333334</v>
      </c>
      <c r="R159" s="33">
        <f t="shared" si="24"/>
        <v>0.5411480453948796</v>
      </c>
      <c r="S159" s="33">
        <f t="shared" si="25"/>
        <v>0.24827460951689062</v>
      </c>
      <c r="T159" s="2">
        <f t="shared" si="26"/>
        <v>0.24827460951689062</v>
      </c>
      <c r="U159" s="2">
        <f t="shared" si="22"/>
        <v>0.89484199055575742</v>
      </c>
      <c r="V159" s="2">
        <f t="shared" si="23"/>
        <v>0.75079365079365079</v>
      </c>
    </row>
    <row r="160" spans="17:22" x14ac:dyDescent="0.2">
      <c r="Q160" s="34">
        <f t="shared" si="21"/>
        <v>6.2666666666666666</v>
      </c>
      <c r="R160" s="33">
        <f t="shared" si="24"/>
        <v>0.54360193457088768</v>
      </c>
      <c r="S160" s="33">
        <f t="shared" si="25"/>
        <v>0.25027243007628036</v>
      </c>
      <c r="T160" s="2">
        <f t="shared" si="26"/>
        <v>0.25027243007628036</v>
      </c>
      <c r="U160" s="2">
        <f t="shared" si="22"/>
        <v>0.89313476207773335</v>
      </c>
      <c r="V160" s="2">
        <f t="shared" si="23"/>
        <v>0.74920634920634921</v>
      </c>
    </row>
    <row r="161" spans="17:22" x14ac:dyDescent="0.2">
      <c r="Q161" s="34">
        <f t="shared" si="21"/>
        <v>6.3</v>
      </c>
      <c r="R161" s="33">
        <f t="shared" si="24"/>
        <v>0.54605582374689576</v>
      </c>
      <c r="S161" s="33">
        <f t="shared" si="25"/>
        <v>0.25227025063567016</v>
      </c>
      <c r="T161" s="2">
        <f t="shared" si="26"/>
        <v>0.25227025063567016</v>
      </c>
      <c r="U161" s="2">
        <f t="shared" si="22"/>
        <v>0.89313476207773335</v>
      </c>
      <c r="V161" s="2">
        <f t="shared" si="23"/>
        <v>0.74761904761904763</v>
      </c>
    </row>
    <row r="162" spans="17:22" x14ac:dyDescent="0.2">
      <c r="Q162" s="34">
        <f t="shared" si="21"/>
        <v>6.333333333333333</v>
      </c>
      <c r="R162" s="33">
        <f t="shared" si="24"/>
        <v>0.54850971292290385</v>
      </c>
      <c r="S162" s="33">
        <f t="shared" si="25"/>
        <v>0.2542680711950599</v>
      </c>
      <c r="T162" s="2">
        <f t="shared" si="26"/>
        <v>0.2542680711950599</v>
      </c>
      <c r="U162" s="2">
        <f t="shared" si="22"/>
        <v>0.89142753359970939</v>
      </c>
      <c r="V162" s="2">
        <f t="shared" si="23"/>
        <v>0.74603174603174605</v>
      </c>
    </row>
    <row r="163" spans="17:22" x14ac:dyDescent="0.2">
      <c r="Q163" s="34">
        <f t="shared" si="21"/>
        <v>6.3666666666666663</v>
      </c>
      <c r="R163" s="33">
        <f t="shared" si="24"/>
        <v>0.55096360209891193</v>
      </c>
      <c r="S163" s="33">
        <f t="shared" si="25"/>
        <v>0.25626589175444964</v>
      </c>
      <c r="T163" s="2">
        <f t="shared" si="26"/>
        <v>0.25626589175444964</v>
      </c>
      <c r="U163" s="2">
        <f t="shared" si="22"/>
        <v>0.89142753359970939</v>
      </c>
      <c r="V163" s="2">
        <f t="shared" si="23"/>
        <v>0.74444444444444446</v>
      </c>
    </row>
    <row r="164" spans="17:22" x14ac:dyDescent="0.2">
      <c r="Q164" s="34">
        <f t="shared" si="21"/>
        <v>6.4</v>
      </c>
      <c r="R164" s="33">
        <f t="shared" si="24"/>
        <v>0.55341749127492013</v>
      </c>
      <c r="S164" s="33">
        <f t="shared" si="25"/>
        <v>0.25826371231383943</v>
      </c>
      <c r="T164" s="2">
        <f t="shared" si="26"/>
        <v>0.25826371231383943</v>
      </c>
      <c r="U164" s="2">
        <f t="shared" si="22"/>
        <v>0.88972030512168543</v>
      </c>
      <c r="V164" s="2">
        <f t="shared" si="23"/>
        <v>0.74285714285714288</v>
      </c>
    </row>
    <row r="165" spans="17:22" x14ac:dyDescent="0.2">
      <c r="Q165" s="34">
        <f t="shared" si="21"/>
        <v>6.4333333333333336</v>
      </c>
      <c r="R165" s="33">
        <f t="shared" si="24"/>
        <v>0.55587138045092821</v>
      </c>
      <c r="S165" s="33">
        <f t="shared" si="25"/>
        <v>0.26026153287322917</v>
      </c>
      <c r="T165" s="2">
        <f t="shared" si="26"/>
        <v>0.26026153287322917</v>
      </c>
      <c r="U165" s="2">
        <f t="shared" si="22"/>
        <v>0.88972030512168543</v>
      </c>
      <c r="V165" s="2">
        <f t="shared" si="23"/>
        <v>0.7412698412698413</v>
      </c>
    </row>
    <row r="166" spans="17:22" x14ac:dyDescent="0.2">
      <c r="Q166" s="34">
        <f t="shared" si="21"/>
        <v>6.4666666666666668</v>
      </c>
      <c r="R166" s="33">
        <f t="shared" si="24"/>
        <v>0.55832526962693629</v>
      </c>
      <c r="S166" s="33">
        <f t="shared" si="25"/>
        <v>0.26225935343261891</v>
      </c>
      <c r="T166" s="2">
        <f t="shared" si="26"/>
        <v>0.26225935343261891</v>
      </c>
      <c r="U166" s="2">
        <f t="shared" si="22"/>
        <v>0.88801307664366147</v>
      </c>
      <c r="V166" s="2">
        <f t="shared" si="23"/>
        <v>0.73968253968253972</v>
      </c>
    </row>
    <row r="167" spans="17:22" x14ac:dyDescent="0.2">
      <c r="Q167" s="34">
        <f t="shared" si="21"/>
        <v>6.5</v>
      </c>
      <c r="R167" s="33">
        <f t="shared" si="24"/>
        <v>0.56077915880294449</v>
      </c>
      <c r="S167" s="33">
        <f t="shared" si="25"/>
        <v>0.26425717399200865</v>
      </c>
      <c r="T167" s="2">
        <f t="shared" si="26"/>
        <v>0.26425717399200865</v>
      </c>
      <c r="U167" s="2">
        <f t="shared" si="22"/>
        <v>0.88801307664366147</v>
      </c>
      <c r="V167" s="2">
        <f t="shared" si="23"/>
        <v>0.73809523809523814</v>
      </c>
    </row>
    <row r="168" spans="17:22" x14ac:dyDescent="0.2">
      <c r="Q168" s="34">
        <f t="shared" si="21"/>
        <v>6.5333333333333332</v>
      </c>
      <c r="R168" s="33">
        <f t="shared" si="24"/>
        <v>0.56323304797895246</v>
      </c>
      <c r="S168" s="33">
        <f t="shared" si="25"/>
        <v>0.26625499455139845</v>
      </c>
      <c r="T168" s="2">
        <f t="shared" si="26"/>
        <v>0.26625499455139845</v>
      </c>
      <c r="U168" s="2">
        <f t="shared" si="22"/>
        <v>0.88630584816563751</v>
      </c>
      <c r="V168" s="2">
        <f t="shared" si="23"/>
        <v>0.73650793650793656</v>
      </c>
    </row>
    <row r="169" spans="17:22" x14ac:dyDescent="0.2">
      <c r="Q169" s="34">
        <f t="shared" si="21"/>
        <v>6.5666666666666664</v>
      </c>
      <c r="R169" s="33">
        <f t="shared" si="24"/>
        <v>0.56568693715496066</v>
      </c>
      <c r="S169" s="33">
        <f t="shared" si="25"/>
        <v>0.26825281511078819</v>
      </c>
      <c r="T169" s="2">
        <f t="shared" si="26"/>
        <v>0.26825281511078819</v>
      </c>
      <c r="U169" s="2">
        <f t="shared" si="22"/>
        <v>0.88630584816563751</v>
      </c>
      <c r="V169" s="2">
        <f t="shared" si="23"/>
        <v>0.73492063492063497</v>
      </c>
    </row>
    <row r="170" spans="17:22" x14ac:dyDescent="0.2">
      <c r="Q170" s="34">
        <f t="shared" si="21"/>
        <v>6.6</v>
      </c>
      <c r="R170" s="33">
        <f t="shared" si="24"/>
        <v>0.56814082633096874</v>
      </c>
      <c r="S170" s="33">
        <f t="shared" si="25"/>
        <v>0.27025063567017793</v>
      </c>
      <c r="T170" s="2">
        <f t="shared" si="26"/>
        <v>0.27025063567017793</v>
      </c>
      <c r="U170" s="2">
        <f t="shared" si="22"/>
        <v>0.8852040198571256</v>
      </c>
      <c r="V170" s="2">
        <f t="shared" si="23"/>
        <v>0.73333333333333339</v>
      </c>
    </row>
    <row r="171" spans="17:22" x14ac:dyDescent="0.2">
      <c r="Q171" s="34">
        <f t="shared" si="21"/>
        <v>6.6333333333333337</v>
      </c>
      <c r="R171" s="33">
        <f t="shared" si="24"/>
        <v>0.57059471550697693</v>
      </c>
      <c r="S171" s="33">
        <f t="shared" si="25"/>
        <v>0.27224845622956773</v>
      </c>
      <c r="T171" s="2">
        <f t="shared" si="26"/>
        <v>0.27224845622956773</v>
      </c>
      <c r="U171" s="2">
        <f t="shared" si="22"/>
        <v>0.8852040198571256</v>
      </c>
      <c r="V171" s="2">
        <f t="shared" si="23"/>
        <v>0.7317460317460317</v>
      </c>
    </row>
    <row r="172" spans="17:22" x14ac:dyDescent="0.2">
      <c r="Q172" s="34">
        <f t="shared" si="21"/>
        <v>6.666666666666667</v>
      </c>
      <c r="R172" s="33">
        <f t="shared" si="24"/>
        <v>0.57304860468298502</v>
      </c>
      <c r="S172" s="33">
        <f t="shared" si="25"/>
        <v>0.27424627678895752</v>
      </c>
      <c r="T172" s="2">
        <f t="shared" si="26"/>
        <v>0.27424627678895752</v>
      </c>
      <c r="U172" s="2">
        <f t="shared" si="22"/>
        <v>0.8852040198571256</v>
      </c>
      <c r="V172" s="2">
        <f t="shared" si="23"/>
        <v>0.73015873015873012</v>
      </c>
    </row>
    <row r="173" spans="17:22" x14ac:dyDescent="0.2">
      <c r="Q173" s="34">
        <f t="shared" si="21"/>
        <v>6.7</v>
      </c>
      <c r="R173" s="33">
        <f t="shared" si="24"/>
        <v>0.5755024938589931</v>
      </c>
      <c r="S173" s="33">
        <f t="shared" si="25"/>
        <v>0.27624409734834726</v>
      </c>
      <c r="T173" s="2">
        <f t="shared" si="26"/>
        <v>0.27624409734834726</v>
      </c>
      <c r="U173" s="2">
        <f t="shared" si="22"/>
        <v>0.88410219154861358</v>
      </c>
      <c r="V173" s="2">
        <f t="shared" si="23"/>
        <v>0.72857142857142854</v>
      </c>
    </row>
    <row r="174" spans="17:22" x14ac:dyDescent="0.2">
      <c r="Q174" s="34">
        <f t="shared" si="21"/>
        <v>6.7333333333333334</v>
      </c>
      <c r="R174" s="33">
        <f t="shared" si="24"/>
        <v>0.57795638303500119</v>
      </c>
      <c r="S174" s="33">
        <f t="shared" si="25"/>
        <v>0.278241917907737</v>
      </c>
      <c r="T174" s="2">
        <f t="shared" si="26"/>
        <v>0.278241917907737</v>
      </c>
      <c r="U174" s="2">
        <f t="shared" si="22"/>
        <v>0.88410219154861358</v>
      </c>
      <c r="V174" s="2">
        <f t="shared" si="23"/>
        <v>0.72698412698412695</v>
      </c>
    </row>
    <row r="175" spans="17:22" x14ac:dyDescent="0.2">
      <c r="Q175" s="34">
        <f t="shared" si="21"/>
        <v>6.7666666666666666</v>
      </c>
      <c r="R175" s="33">
        <f t="shared" si="24"/>
        <v>0.58041027221100938</v>
      </c>
      <c r="S175" s="33">
        <f t="shared" si="25"/>
        <v>0.28023973846712674</v>
      </c>
      <c r="T175" s="2">
        <f t="shared" si="26"/>
        <v>0.28023973846712674</v>
      </c>
      <c r="U175" s="2">
        <f t="shared" si="22"/>
        <v>0.88300036324010167</v>
      </c>
      <c r="V175" s="2">
        <f t="shared" si="23"/>
        <v>0.72539682539682537</v>
      </c>
    </row>
    <row r="176" spans="17:22" x14ac:dyDescent="0.2">
      <c r="Q176" s="34">
        <f t="shared" si="21"/>
        <v>6.8</v>
      </c>
      <c r="R176" s="33">
        <f t="shared" si="24"/>
        <v>0.58286416138701735</v>
      </c>
      <c r="S176" s="33">
        <f t="shared" si="25"/>
        <v>0.28223755902651648</v>
      </c>
      <c r="T176" s="2">
        <f t="shared" si="26"/>
        <v>0.28223755902651648</v>
      </c>
      <c r="U176" s="2">
        <f t="shared" si="22"/>
        <v>0.88300036324010167</v>
      </c>
      <c r="V176" s="2">
        <f t="shared" si="23"/>
        <v>0.72380952380952379</v>
      </c>
    </row>
    <row r="177" spans="17:22" x14ac:dyDescent="0.2">
      <c r="Q177" s="34">
        <f t="shared" si="21"/>
        <v>6.833333333333333</v>
      </c>
      <c r="R177" s="33">
        <f t="shared" si="24"/>
        <v>0.58531805056302544</v>
      </c>
      <c r="S177" s="33">
        <f t="shared" si="25"/>
        <v>0.28423537958590622</v>
      </c>
      <c r="T177" s="2">
        <f t="shared" si="26"/>
        <v>0.28423537958590622</v>
      </c>
      <c r="U177" s="2">
        <f t="shared" si="22"/>
        <v>0.88189853493158976</v>
      </c>
      <c r="V177" s="2">
        <f t="shared" si="23"/>
        <v>0.72222222222222221</v>
      </c>
    </row>
    <row r="178" spans="17:22" x14ac:dyDescent="0.2">
      <c r="Q178" s="34">
        <f t="shared" si="21"/>
        <v>6.8666666666666663</v>
      </c>
      <c r="R178" s="33">
        <f t="shared" si="24"/>
        <v>0.58777193973903352</v>
      </c>
      <c r="S178" s="33">
        <f t="shared" si="25"/>
        <v>0.28623320014529602</v>
      </c>
      <c r="T178" s="2">
        <f t="shared" si="26"/>
        <v>0.28623320014529602</v>
      </c>
      <c r="U178" s="2">
        <f t="shared" si="22"/>
        <v>0.88189853493158976</v>
      </c>
      <c r="V178" s="2">
        <f t="shared" si="23"/>
        <v>0.72063492063492063</v>
      </c>
    </row>
    <row r="179" spans="17:22" x14ac:dyDescent="0.2">
      <c r="Q179" s="34">
        <f t="shared" si="21"/>
        <v>6.9</v>
      </c>
      <c r="R179" s="33">
        <f t="shared" si="24"/>
        <v>0.59022582891504183</v>
      </c>
      <c r="S179" s="33">
        <f t="shared" si="25"/>
        <v>0.28823102070468581</v>
      </c>
      <c r="T179" s="2">
        <f t="shared" si="26"/>
        <v>0.28823102070468581</v>
      </c>
      <c r="U179" s="2">
        <f t="shared" si="22"/>
        <v>0.88079670662307785</v>
      </c>
      <c r="V179" s="2">
        <f t="shared" si="23"/>
        <v>0.71904761904761905</v>
      </c>
    </row>
    <row r="180" spans="17:22" x14ac:dyDescent="0.2">
      <c r="Q180" s="34">
        <f t="shared" si="21"/>
        <v>6.9333333333333336</v>
      </c>
      <c r="R180" s="33">
        <f t="shared" si="24"/>
        <v>0.59267971809104991</v>
      </c>
      <c r="S180" s="33">
        <f t="shared" si="25"/>
        <v>0.29022884126407555</v>
      </c>
      <c r="T180" s="2">
        <f t="shared" si="26"/>
        <v>0.29022884126407555</v>
      </c>
      <c r="U180" s="2">
        <f t="shared" si="22"/>
        <v>0.88079670662307785</v>
      </c>
      <c r="V180" s="2">
        <f t="shared" si="23"/>
        <v>0.71746031746031746</v>
      </c>
    </row>
    <row r="181" spans="17:22" x14ac:dyDescent="0.2">
      <c r="Q181" s="34">
        <f t="shared" si="21"/>
        <v>6.9666666666666668</v>
      </c>
      <c r="R181" s="33">
        <f t="shared" si="24"/>
        <v>0.595133607267058</v>
      </c>
      <c r="S181" s="33">
        <f t="shared" si="25"/>
        <v>0.29222666182346529</v>
      </c>
      <c r="T181" s="2">
        <f t="shared" si="26"/>
        <v>0.29222666182346529</v>
      </c>
      <c r="U181" s="2">
        <f t="shared" si="22"/>
        <v>0.87969487831456594</v>
      </c>
      <c r="V181" s="2">
        <f t="shared" si="23"/>
        <v>0.71587301587301588</v>
      </c>
    </row>
    <row r="182" spans="17:22" x14ac:dyDescent="0.2">
      <c r="Q182" s="34">
        <f t="shared" si="21"/>
        <v>7</v>
      </c>
      <c r="R182" s="33">
        <f t="shared" si="24"/>
        <v>0.59758749644306608</v>
      </c>
      <c r="S182" s="33">
        <f t="shared" si="25"/>
        <v>0.29422448238285503</v>
      </c>
      <c r="T182" s="2">
        <f t="shared" si="26"/>
        <v>0.29422448238285503</v>
      </c>
      <c r="U182" s="2">
        <f t="shared" si="22"/>
        <v>0.87969487831456594</v>
      </c>
      <c r="V182" s="2">
        <f t="shared" si="23"/>
        <v>0.7142857142857143</v>
      </c>
    </row>
    <row r="183" spans="17:22" x14ac:dyDescent="0.2">
      <c r="Q183" s="34">
        <f t="shared" si="21"/>
        <v>7.0333333333333332</v>
      </c>
      <c r="R183" s="33">
        <f t="shared" si="24"/>
        <v>0.59999908019710724</v>
      </c>
      <c r="S183" s="33">
        <f t="shared" si="25"/>
        <v>0.29599225087783021</v>
      </c>
      <c r="T183" s="2">
        <f t="shared" si="26"/>
        <v>0.29599225087783021</v>
      </c>
      <c r="U183" s="2">
        <f t="shared" si="22"/>
        <v>0.87859305000605403</v>
      </c>
      <c r="V183" s="2">
        <f t="shared" si="23"/>
        <v>0.71269841269841272</v>
      </c>
    </row>
    <row r="184" spans="17:22" x14ac:dyDescent="0.2">
      <c r="Q184" s="34">
        <f t="shared" si="21"/>
        <v>7.0666666666666664</v>
      </c>
      <c r="R184" s="33">
        <f t="shared" si="24"/>
        <v>0.60241066395114851</v>
      </c>
      <c r="S184" s="33">
        <f t="shared" si="25"/>
        <v>0.29776001937280538</v>
      </c>
      <c r="T184" s="2">
        <f t="shared" si="26"/>
        <v>0.29776001937280538</v>
      </c>
      <c r="U184" s="2">
        <f t="shared" si="22"/>
        <v>0.87859305000605403</v>
      </c>
      <c r="V184" s="2">
        <f t="shared" si="23"/>
        <v>0.71111111111111114</v>
      </c>
    </row>
    <row r="185" spans="17:22" x14ac:dyDescent="0.2">
      <c r="Q185" s="34">
        <f t="shared" si="21"/>
        <v>7.1</v>
      </c>
      <c r="R185" s="33">
        <f t="shared" si="24"/>
        <v>0.60482224770518966</v>
      </c>
      <c r="S185" s="33">
        <f t="shared" si="25"/>
        <v>0.29952778786778056</v>
      </c>
      <c r="T185" s="2">
        <f t="shared" si="26"/>
        <v>0.29952778786778056</v>
      </c>
      <c r="U185" s="2">
        <f t="shared" si="22"/>
        <v>0.87749122169754212</v>
      </c>
      <c r="V185" s="2">
        <f t="shared" si="23"/>
        <v>0.70952380952380956</v>
      </c>
    </row>
    <row r="186" spans="17:22" x14ac:dyDescent="0.2">
      <c r="Q186" s="34">
        <f t="shared" si="21"/>
        <v>7.1333333333333337</v>
      </c>
      <c r="R186" s="33">
        <f t="shared" si="24"/>
        <v>0.60723383145923082</v>
      </c>
      <c r="S186" s="33">
        <f t="shared" si="25"/>
        <v>0.30129555636275579</v>
      </c>
      <c r="T186" s="2">
        <f t="shared" si="26"/>
        <v>0.30129555636275579</v>
      </c>
      <c r="U186" s="2">
        <f t="shared" si="22"/>
        <v>0.87749122169754212</v>
      </c>
      <c r="V186" s="2">
        <f t="shared" si="23"/>
        <v>0.70793650793650786</v>
      </c>
    </row>
    <row r="187" spans="17:22" x14ac:dyDescent="0.2">
      <c r="Q187" s="34">
        <f t="shared" si="21"/>
        <v>7.166666666666667</v>
      </c>
      <c r="R187" s="33">
        <f t="shared" si="24"/>
        <v>0.60964541521327209</v>
      </c>
      <c r="S187" s="33">
        <f t="shared" si="25"/>
        <v>0.30306332485773091</v>
      </c>
      <c r="T187" s="2">
        <f t="shared" si="26"/>
        <v>0.30306332485773091</v>
      </c>
      <c r="U187" s="2">
        <f t="shared" si="22"/>
        <v>0.8763893933890301</v>
      </c>
      <c r="V187" s="2">
        <f t="shared" si="23"/>
        <v>0.70634920634920628</v>
      </c>
    </row>
    <row r="188" spans="17:22" x14ac:dyDescent="0.2">
      <c r="Q188" s="34">
        <f t="shared" si="21"/>
        <v>7.2</v>
      </c>
      <c r="R188" s="33">
        <f t="shared" si="24"/>
        <v>0.61205699896731325</v>
      </c>
      <c r="S188" s="33">
        <f t="shared" si="25"/>
        <v>0.30483109335270608</v>
      </c>
      <c r="T188" s="2">
        <f t="shared" si="26"/>
        <v>0.30483109335270608</v>
      </c>
      <c r="U188" s="2">
        <f t="shared" si="22"/>
        <v>0.8763893933890301</v>
      </c>
      <c r="V188" s="2">
        <f t="shared" si="23"/>
        <v>0.7047619047619047</v>
      </c>
    </row>
    <row r="189" spans="17:22" x14ac:dyDescent="0.2">
      <c r="Q189" s="34">
        <f t="shared" si="21"/>
        <v>7.2333333333333334</v>
      </c>
      <c r="R189" s="33">
        <f t="shared" si="24"/>
        <v>0.61446858272135452</v>
      </c>
      <c r="S189" s="33">
        <f t="shared" si="25"/>
        <v>0.30659886184768126</v>
      </c>
      <c r="T189" s="2">
        <f t="shared" si="26"/>
        <v>0.30659886184768126</v>
      </c>
      <c r="U189" s="2">
        <f t="shared" si="22"/>
        <v>0.87528756508051819</v>
      </c>
      <c r="V189" s="2">
        <f t="shared" si="23"/>
        <v>0.70317460317460312</v>
      </c>
    </row>
    <row r="190" spans="17:22" x14ac:dyDescent="0.2">
      <c r="Q190" s="34">
        <f t="shared" si="21"/>
        <v>7.2666666666666666</v>
      </c>
      <c r="R190" s="33">
        <f t="shared" si="24"/>
        <v>0.61688016647539567</v>
      </c>
      <c r="S190" s="33">
        <f t="shared" si="25"/>
        <v>0.30836663034265649</v>
      </c>
      <c r="T190" s="2">
        <f t="shared" si="26"/>
        <v>0.30836663034265649</v>
      </c>
      <c r="U190" s="2">
        <f t="shared" si="22"/>
        <v>0.87528756508051819</v>
      </c>
      <c r="V190" s="2">
        <f t="shared" si="23"/>
        <v>0.70158730158730154</v>
      </c>
    </row>
    <row r="191" spans="17:22" x14ac:dyDescent="0.2">
      <c r="Q191" s="34">
        <f t="shared" si="21"/>
        <v>7.3</v>
      </c>
      <c r="R191" s="33">
        <f t="shared" si="24"/>
        <v>0.61929175022943683</v>
      </c>
      <c r="S191" s="33">
        <f t="shared" si="25"/>
        <v>0.31013439883763161</v>
      </c>
      <c r="T191" s="2">
        <f t="shared" si="26"/>
        <v>0.31013439883763161</v>
      </c>
      <c r="U191" s="2">
        <f t="shared" si="22"/>
        <v>0.87418573677200628</v>
      </c>
      <c r="V191" s="2">
        <f t="shared" si="23"/>
        <v>0.7</v>
      </c>
    </row>
    <row r="192" spans="17:22" x14ac:dyDescent="0.2">
      <c r="Q192" s="34">
        <f t="shared" si="21"/>
        <v>7.333333333333333</v>
      </c>
      <c r="R192" s="33">
        <f t="shared" si="24"/>
        <v>0.6217033339834781</v>
      </c>
      <c r="S192" s="33">
        <f t="shared" si="25"/>
        <v>0.31190216733260678</v>
      </c>
      <c r="T192" s="2">
        <f t="shared" si="26"/>
        <v>0.31190216733260678</v>
      </c>
      <c r="U192" s="2">
        <f t="shared" si="22"/>
        <v>0.87418573677200628</v>
      </c>
      <c r="V192" s="2">
        <f t="shared" si="23"/>
        <v>0.69841269841269837</v>
      </c>
    </row>
    <row r="193" spans="17:22" x14ac:dyDescent="0.2">
      <c r="Q193" s="34">
        <f t="shared" si="21"/>
        <v>7.3666666666666663</v>
      </c>
      <c r="R193" s="33">
        <f t="shared" si="24"/>
        <v>0.62411491773751926</v>
      </c>
      <c r="S193" s="33">
        <f t="shared" si="25"/>
        <v>0.31366993582758196</v>
      </c>
      <c r="T193" s="2">
        <f t="shared" si="26"/>
        <v>0.31366993582758196</v>
      </c>
      <c r="U193" s="2">
        <f t="shared" si="22"/>
        <v>0.87308390846349437</v>
      </c>
      <c r="V193" s="2">
        <f t="shared" si="23"/>
        <v>0.69682539682539679</v>
      </c>
    </row>
    <row r="194" spans="17:22" x14ac:dyDescent="0.2">
      <c r="Q194" s="34">
        <f t="shared" ref="Q194:Q257" si="27">IF(((ROW()-2)/$C$26)+1&gt;ROWS(Adata),"",(ROW()-2)/$C$26+1)</f>
        <v>7.4</v>
      </c>
      <c r="R194" s="33">
        <f t="shared" si="24"/>
        <v>0.62652650149156053</v>
      </c>
      <c r="S194" s="33">
        <f t="shared" si="25"/>
        <v>0.31543770432255724</v>
      </c>
      <c r="T194" s="2">
        <f t="shared" si="26"/>
        <v>0.31543770432255724</v>
      </c>
      <c r="U194" s="2">
        <f t="shared" si="22"/>
        <v>0.87308390846349437</v>
      </c>
      <c r="V194" s="2">
        <f t="shared" si="23"/>
        <v>0.69523809523809521</v>
      </c>
    </row>
    <row r="195" spans="17:22" x14ac:dyDescent="0.2">
      <c r="Q195" s="34">
        <f t="shared" si="27"/>
        <v>7.4333333333333336</v>
      </c>
      <c r="R195" s="33">
        <f t="shared" si="24"/>
        <v>0.62893808524560169</v>
      </c>
      <c r="S195" s="33">
        <f t="shared" si="25"/>
        <v>0.31720547281753236</v>
      </c>
      <c r="T195" s="2">
        <f t="shared" si="26"/>
        <v>0.31720547281753236</v>
      </c>
      <c r="U195" s="2">
        <f t="shared" ref="U195:U258" si="28">1-VLOOKUP(1-V195,$R$2:$S$2486,2,-1)</f>
        <v>0.87198208015498246</v>
      </c>
      <c r="V195" s="2">
        <f t="shared" ref="V195:V258" si="29">1-(Q195-1)/($C$27-1)</f>
        <v>0.69365079365079363</v>
      </c>
    </row>
    <row r="196" spans="17:22" x14ac:dyDescent="0.2">
      <c r="Q196" s="34">
        <f t="shared" si="27"/>
        <v>7.4666666666666668</v>
      </c>
      <c r="R196" s="33">
        <f t="shared" si="24"/>
        <v>0.63134966899964295</v>
      </c>
      <c r="S196" s="33">
        <f t="shared" si="25"/>
        <v>0.31897324131250754</v>
      </c>
      <c r="T196" s="2">
        <f t="shared" si="26"/>
        <v>0.31897324131250754</v>
      </c>
      <c r="U196" s="2">
        <f t="shared" si="28"/>
        <v>0.87198208015498246</v>
      </c>
      <c r="V196" s="2">
        <f t="shared" si="29"/>
        <v>0.69206349206349205</v>
      </c>
    </row>
    <row r="197" spans="17:22" x14ac:dyDescent="0.2">
      <c r="Q197" s="34">
        <f t="shared" si="27"/>
        <v>7.5</v>
      </c>
      <c r="R197" s="33">
        <f t="shared" si="24"/>
        <v>0.63376125275368411</v>
      </c>
      <c r="S197" s="33">
        <f t="shared" si="25"/>
        <v>0.32074100980748271</v>
      </c>
      <c r="T197" s="2">
        <f t="shared" si="26"/>
        <v>0.32074100980748271</v>
      </c>
      <c r="U197" s="2">
        <f t="shared" si="28"/>
        <v>0.87088025184647055</v>
      </c>
      <c r="V197" s="2">
        <f t="shared" si="29"/>
        <v>0.69047619047619047</v>
      </c>
    </row>
    <row r="198" spans="17:22" x14ac:dyDescent="0.2">
      <c r="Q198" s="34">
        <f t="shared" si="27"/>
        <v>7.5333333333333332</v>
      </c>
      <c r="R198" s="33">
        <f t="shared" si="24"/>
        <v>0.63617283650772527</v>
      </c>
      <c r="S198" s="33">
        <f t="shared" si="25"/>
        <v>0.32250877830245789</v>
      </c>
      <c r="T198" s="2">
        <f t="shared" si="26"/>
        <v>0.32250877830245789</v>
      </c>
      <c r="U198" s="2">
        <f t="shared" si="28"/>
        <v>0.87088025184647055</v>
      </c>
      <c r="V198" s="2">
        <f t="shared" si="29"/>
        <v>0.68888888888888888</v>
      </c>
    </row>
    <row r="199" spans="17:22" x14ac:dyDescent="0.2">
      <c r="Q199" s="34">
        <f t="shared" si="27"/>
        <v>7.5666666666666664</v>
      </c>
      <c r="R199" s="33">
        <f t="shared" si="24"/>
        <v>0.63858442026176654</v>
      </c>
      <c r="S199" s="33">
        <f t="shared" si="25"/>
        <v>0.32427654679743306</v>
      </c>
      <c r="T199" s="2">
        <f t="shared" si="26"/>
        <v>0.32427654679743306</v>
      </c>
      <c r="U199" s="2">
        <f t="shared" si="28"/>
        <v>0.86977842353795864</v>
      </c>
      <c r="V199" s="2">
        <f t="shared" si="29"/>
        <v>0.6873015873015873</v>
      </c>
    </row>
    <row r="200" spans="17:22" x14ac:dyDescent="0.2">
      <c r="Q200" s="34">
        <f t="shared" si="27"/>
        <v>7.6</v>
      </c>
      <c r="R200" s="33">
        <f t="shared" si="24"/>
        <v>0.6409960040158077</v>
      </c>
      <c r="S200" s="33">
        <f t="shared" si="25"/>
        <v>0.32604431529240824</v>
      </c>
      <c r="T200" s="2">
        <f t="shared" si="26"/>
        <v>0.32604431529240824</v>
      </c>
      <c r="U200" s="2">
        <f t="shared" si="28"/>
        <v>0.86977842353795864</v>
      </c>
      <c r="V200" s="2">
        <f t="shared" si="29"/>
        <v>0.68571428571428572</v>
      </c>
    </row>
    <row r="201" spans="17:22" x14ac:dyDescent="0.2">
      <c r="Q201" s="34">
        <f t="shared" si="27"/>
        <v>7.6333333333333337</v>
      </c>
      <c r="R201" s="33">
        <f t="shared" si="24"/>
        <v>0.64340758776984897</v>
      </c>
      <c r="S201" s="33">
        <f t="shared" si="25"/>
        <v>0.32781208378738347</v>
      </c>
      <c r="T201" s="2">
        <f t="shared" si="26"/>
        <v>0.32781208378738347</v>
      </c>
      <c r="U201" s="2">
        <f t="shared" si="28"/>
        <v>0.86867659522944662</v>
      </c>
      <c r="V201" s="2">
        <f t="shared" si="29"/>
        <v>0.68412698412698414</v>
      </c>
    </row>
    <row r="202" spans="17:22" x14ac:dyDescent="0.2">
      <c r="Q202" s="34">
        <f t="shared" si="27"/>
        <v>7.666666666666667</v>
      </c>
      <c r="R202" s="33">
        <f t="shared" si="24"/>
        <v>0.64581917152389012</v>
      </c>
      <c r="S202" s="33">
        <f t="shared" si="25"/>
        <v>0.32957985228235864</v>
      </c>
      <c r="T202" s="2">
        <f t="shared" si="26"/>
        <v>0.32957985228235864</v>
      </c>
      <c r="U202" s="2">
        <f t="shared" si="28"/>
        <v>0.86867659522944662</v>
      </c>
      <c r="V202" s="2">
        <f t="shared" si="29"/>
        <v>0.68253968253968256</v>
      </c>
    </row>
    <row r="203" spans="17:22" x14ac:dyDescent="0.2">
      <c r="Q203" s="34">
        <f t="shared" si="27"/>
        <v>7.7</v>
      </c>
      <c r="R203" s="33">
        <f t="shared" si="24"/>
        <v>0.64823075527793139</v>
      </c>
      <c r="S203" s="33">
        <f t="shared" si="25"/>
        <v>0.33134762077733382</v>
      </c>
      <c r="T203" s="2">
        <f t="shared" si="26"/>
        <v>0.33134762077733382</v>
      </c>
      <c r="U203" s="2">
        <f t="shared" si="28"/>
        <v>0.86757476692093471</v>
      </c>
      <c r="V203" s="2">
        <f t="shared" si="29"/>
        <v>0.68095238095238098</v>
      </c>
    </row>
    <row r="204" spans="17:22" x14ac:dyDescent="0.2">
      <c r="Q204" s="34">
        <f t="shared" si="27"/>
        <v>7.7333333333333334</v>
      </c>
      <c r="R204" s="33">
        <f t="shared" si="24"/>
        <v>0.65064233903197255</v>
      </c>
      <c r="S204" s="33">
        <f t="shared" si="25"/>
        <v>0.33311538927230894</v>
      </c>
      <c r="T204" s="2">
        <f t="shared" si="26"/>
        <v>0.33311538927230894</v>
      </c>
      <c r="U204" s="2">
        <f t="shared" si="28"/>
        <v>0.86757476692093471</v>
      </c>
      <c r="V204" s="2">
        <f t="shared" si="29"/>
        <v>0.67936507936507939</v>
      </c>
    </row>
    <row r="205" spans="17:22" x14ac:dyDescent="0.2">
      <c r="Q205" s="34">
        <f t="shared" si="27"/>
        <v>7.7666666666666666</v>
      </c>
      <c r="R205" s="33">
        <f t="shared" si="24"/>
        <v>0.65305392278601382</v>
      </c>
      <c r="S205" s="33">
        <f t="shared" si="25"/>
        <v>0.33488315776728417</v>
      </c>
      <c r="T205" s="2">
        <f t="shared" si="26"/>
        <v>0.33488315776728417</v>
      </c>
      <c r="U205" s="2">
        <f t="shared" si="28"/>
        <v>0.8664729386124228</v>
      </c>
      <c r="V205" s="2">
        <f t="shared" si="29"/>
        <v>0.67777777777777781</v>
      </c>
    </row>
    <row r="206" spans="17:22" x14ac:dyDescent="0.2">
      <c r="Q206" s="34">
        <f t="shared" si="27"/>
        <v>7.8</v>
      </c>
      <c r="R206" s="33">
        <f t="shared" si="24"/>
        <v>0.65546550654005498</v>
      </c>
      <c r="S206" s="33">
        <f t="shared" si="25"/>
        <v>0.33665092626225929</v>
      </c>
      <c r="T206" s="2">
        <f t="shared" si="26"/>
        <v>0.33665092626225929</v>
      </c>
      <c r="U206" s="2">
        <f t="shared" si="28"/>
        <v>0.8664729386124228</v>
      </c>
      <c r="V206" s="2">
        <f t="shared" si="29"/>
        <v>0.67619047619047623</v>
      </c>
    </row>
    <row r="207" spans="17:22" x14ac:dyDescent="0.2">
      <c r="Q207" s="34">
        <f t="shared" si="27"/>
        <v>7.833333333333333</v>
      </c>
      <c r="R207" s="33">
        <f t="shared" ref="R207:R270" si="30">IF($Q207="","",IF($Q207=INT($Q207),INDEX(Adata,$Q207,COLUMN(A208)),INDEX(Adata,$Q207+1,COLUMN(A208))*($Q207-INT($Q207))+INDEX(Adata,$Q207,COLUMN(A208))*(1-$Q207+INT($Q207))))</f>
        <v>0.65787709029409613</v>
      </c>
      <c r="S207" s="33">
        <f t="shared" ref="S207:S270" si="31">IF($Q207="","",IF($Q207=INT($Q207),INDEX(Adata,$Q207,COLUMN(B208)),INDEX(Adata,$Q207+1,COLUMN(B208))*($Q207-INT($Q207))+INDEX(Adata,$Q207,COLUMN(B208))*(1-$Q207+INT($Q207))))</f>
        <v>0.33841869475723446</v>
      </c>
      <c r="T207" s="2">
        <f t="shared" si="26"/>
        <v>0.33841869475723446</v>
      </c>
      <c r="U207" s="2">
        <f t="shared" si="28"/>
        <v>0.8653711103039109</v>
      </c>
      <c r="V207" s="2">
        <f t="shared" si="29"/>
        <v>0.67460317460317465</v>
      </c>
    </row>
    <row r="208" spans="17:22" x14ac:dyDescent="0.2">
      <c r="Q208" s="34">
        <f t="shared" si="27"/>
        <v>7.8666666666666663</v>
      </c>
      <c r="R208" s="33">
        <f t="shared" si="30"/>
        <v>0.6602886740481374</v>
      </c>
      <c r="S208" s="33">
        <f t="shared" si="31"/>
        <v>0.34018646325220969</v>
      </c>
      <c r="T208" s="2">
        <f t="shared" si="26"/>
        <v>0.34018646325220969</v>
      </c>
      <c r="U208" s="2">
        <f t="shared" si="28"/>
        <v>0.8653711103039109</v>
      </c>
      <c r="V208" s="2">
        <f t="shared" si="29"/>
        <v>0.67301587301587307</v>
      </c>
    </row>
    <row r="209" spans="17:22" x14ac:dyDescent="0.2">
      <c r="Q209" s="34">
        <f t="shared" si="27"/>
        <v>7.9</v>
      </c>
      <c r="R209" s="33">
        <f t="shared" si="30"/>
        <v>0.66270025780217856</v>
      </c>
      <c r="S209" s="33">
        <f t="shared" si="31"/>
        <v>0.34195423174718487</v>
      </c>
      <c r="T209" s="2">
        <f t="shared" si="26"/>
        <v>0.34195423174718487</v>
      </c>
      <c r="U209" s="2">
        <f t="shared" si="28"/>
        <v>0.86426928199539899</v>
      </c>
      <c r="V209" s="2">
        <f t="shared" si="29"/>
        <v>0.67142857142857149</v>
      </c>
    </row>
    <row r="210" spans="17:22" x14ac:dyDescent="0.2">
      <c r="Q210" s="34">
        <f t="shared" si="27"/>
        <v>7.9333333333333336</v>
      </c>
      <c r="R210" s="33">
        <f t="shared" si="30"/>
        <v>0.66511184155621972</v>
      </c>
      <c r="S210" s="33">
        <f t="shared" si="31"/>
        <v>0.34372200024216004</v>
      </c>
      <c r="T210" s="2">
        <f t="shared" si="26"/>
        <v>0.34372200024216004</v>
      </c>
      <c r="U210" s="2">
        <f t="shared" si="28"/>
        <v>0.86426928199539899</v>
      </c>
      <c r="V210" s="2">
        <f t="shared" si="29"/>
        <v>0.6698412698412699</v>
      </c>
    </row>
    <row r="211" spans="17:22" x14ac:dyDescent="0.2">
      <c r="Q211" s="34">
        <f t="shared" si="27"/>
        <v>7.9666666666666668</v>
      </c>
      <c r="R211" s="33">
        <f t="shared" si="30"/>
        <v>0.66752342531026099</v>
      </c>
      <c r="S211" s="33">
        <f t="shared" si="31"/>
        <v>0.34548976873713522</v>
      </c>
      <c r="T211" s="2">
        <f t="shared" ref="T211:T274" si="32">IF($Q211="","",MIN(R211:S211))</f>
        <v>0.34548976873713522</v>
      </c>
      <c r="U211" s="2">
        <f t="shared" si="28"/>
        <v>0.86316745368688708</v>
      </c>
      <c r="V211" s="2">
        <f t="shared" si="29"/>
        <v>0.66825396825396832</v>
      </c>
    </row>
    <row r="212" spans="17:22" x14ac:dyDescent="0.2">
      <c r="Q212" s="34">
        <f t="shared" si="27"/>
        <v>8</v>
      </c>
      <c r="R212" s="33">
        <f t="shared" si="30"/>
        <v>0.66993500906430214</v>
      </c>
      <c r="S212" s="33">
        <f t="shared" si="31"/>
        <v>0.34725753723211039</v>
      </c>
      <c r="T212" s="2">
        <f t="shared" si="32"/>
        <v>0.34725753723211039</v>
      </c>
      <c r="U212" s="2">
        <f t="shared" si="28"/>
        <v>0.86316745368688708</v>
      </c>
      <c r="V212" s="2">
        <f t="shared" si="29"/>
        <v>0.66666666666666674</v>
      </c>
    </row>
    <row r="213" spans="17:22" x14ac:dyDescent="0.2">
      <c r="Q213" s="34">
        <f t="shared" si="27"/>
        <v>8.0333333333333332</v>
      </c>
      <c r="R213" s="33">
        <f t="shared" si="30"/>
        <v>0.67216603644737438</v>
      </c>
      <c r="S213" s="33">
        <f t="shared" si="31"/>
        <v>0.34838358154740284</v>
      </c>
      <c r="T213" s="2">
        <f t="shared" si="32"/>
        <v>0.34838358154740284</v>
      </c>
      <c r="U213" s="2">
        <f t="shared" si="28"/>
        <v>0.86206562537837517</v>
      </c>
      <c r="V213" s="2">
        <f t="shared" si="29"/>
        <v>0.66507936507936516</v>
      </c>
    </row>
    <row r="214" spans="17:22" x14ac:dyDescent="0.2">
      <c r="Q214" s="34">
        <f t="shared" si="27"/>
        <v>8.0666666666666664</v>
      </c>
      <c r="R214" s="33">
        <f t="shared" si="30"/>
        <v>0.67439706383044651</v>
      </c>
      <c r="S214" s="33">
        <f t="shared" si="31"/>
        <v>0.34950962586269518</v>
      </c>
      <c r="T214" s="2">
        <f t="shared" si="32"/>
        <v>0.34950962586269518</v>
      </c>
      <c r="U214" s="2">
        <f t="shared" si="28"/>
        <v>0.86206562537837517</v>
      </c>
      <c r="V214" s="2">
        <f t="shared" si="29"/>
        <v>0.66349206349206358</v>
      </c>
    </row>
    <row r="215" spans="17:22" x14ac:dyDescent="0.2">
      <c r="Q215" s="34">
        <f t="shared" si="27"/>
        <v>8.1</v>
      </c>
      <c r="R215" s="33">
        <f t="shared" si="30"/>
        <v>0.67662809121351875</v>
      </c>
      <c r="S215" s="33">
        <f t="shared" si="31"/>
        <v>0.35063567017798764</v>
      </c>
      <c r="T215" s="2">
        <f t="shared" si="32"/>
        <v>0.35063567017798764</v>
      </c>
      <c r="U215" s="2">
        <f t="shared" si="28"/>
        <v>0.86096379706986315</v>
      </c>
      <c r="V215" s="2">
        <f t="shared" si="29"/>
        <v>0.661904761904762</v>
      </c>
    </row>
    <row r="216" spans="17:22" x14ac:dyDescent="0.2">
      <c r="Q216" s="34">
        <f t="shared" si="27"/>
        <v>8.1333333333333329</v>
      </c>
      <c r="R216" s="33">
        <f t="shared" si="30"/>
        <v>0.67885911859659098</v>
      </c>
      <c r="S216" s="33">
        <f t="shared" si="31"/>
        <v>0.35176171449327998</v>
      </c>
      <c r="T216" s="2">
        <f t="shared" si="32"/>
        <v>0.35176171449327998</v>
      </c>
      <c r="U216" s="2">
        <f t="shared" si="28"/>
        <v>0.86096379706986315</v>
      </c>
      <c r="V216" s="2">
        <f t="shared" si="29"/>
        <v>0.66031746031746041</v>
      </c>
    </row>
    <row r="217" spans="17:22" x14ac:dyDescent="0.2">
      <c r="Q217" s="34">
        <f t="shared" si="27"/>
        <v>8.1666666666666679</v>
      </c>
      <c r="R217" s="33">
        <f t="shared" si="30"/>
        <v>0.68109014597966322</v>
      </c>
      <c r="S217" s="33">
        <f t="shared" si="31"/>
        <v>0.35288775880857248</v>
      </c>
      <c r="T217" s="2">
        <f t="shared" si="32"/>
        <v>0.35288775880857248</v>
      </c>
      <c r="U217" s="2">
        <f t="shared" si="28"/>
        <v>0.85986196876135135</v>
      </c>
      <c r="V217" s="2">
        <f t="shared" si="29"/>
        <v>0.65873015873015861</v>
      </c>
    </row>
    <row r="218" spans="17:22" x14ac:dyDescent="0.2">
      <c r="Q218" s="34">
        <f t="shared" si="27"/>
        <v>8.1999999999999993</v>
      </c>
      <c r="R218" s="33">
        <f t="shared" si="30"/>
        <v>0.68332117336273535</v>
      </c>
      <c r="S218" s="33">
        <f t="shared" si="31"/>
        <v>0.35401380312386482</v>
      </c>
      <c r="T218" s="2">
        <f t="shared" si="32"/>
        <v>0.35401380312386482</v>
      </c>
      <c r="U218" s="2">
        <f t="shared" si="28"/>
        <v>0.85986196876135135</v>
      </c>
      <c r="V218" s="2">
        <f t="shared" si="29"/>
        <v>0.65714285714285725</v>
      </c>
    </row>
    <row r="219" spans="17:22" x14ac:dyDescent="0.2">
      <c r="Q219" s="34">
        <f t="shared" si="27"/>
        <v>8.2333333333333343</v>
      </c>
      <c r="R219" s="33">
        <f t="shared" si="30"/>
        <v>0.68555220074580769</v>
      </c>
      <c r="S219" s="33">
        <f t="shared" si="31"/>
        <v>0.35513984743915727</v>
      </c>
      <c r="T219" s="2">
        <f t="shared" si="32"/>
        <v>0.35513984743915727</v>
      </c>
      <c r="U219" s="2">
        <f t="shared" si="28"/>
        <v>0.85876014045283933</v>
      </c>
      <c r="V219" s="2">
        <f t="shared" si="29"/>
        <v>0.65555555555555545</v>
      </c>
    </row>
    <row r="220" spans="17:22" x14ac:dyDescent="0.2">
      <c r="Q220" s="34">
        <f t="shared" si="27"/>
        <v>8.2666666666666657</v>
      </c>
      <c r="R220" s="33">
        <f t="shared" si="30"/>
        <v>0.68778322812887982</v>
      </c>
      <c r="S220" s="33">
        <f t="shared" si="31"/>
        <v>0.35626589175444967</v>
      </c>
      <c r="T220" s="2">
        <f t="shared" si="32"/>
        <v>0.35626589175444967</v>
      </c>
      <c r="U220" s="2">
        <f t="shared" si="28"/>
        <v>0.85876014045283933</v>
      </c>
      <c r="V220" s="2">
        <f t="shared" si="29"/>
        <v>0.65396825396825409</v>
      </c>
    </row>
    <row r="221" spans="17:22" x14ac:dyDescent="0.2">
      <c r="Q221" s="34">
        <f t="shared" si="27"/>
        <v>8.3000000000000007</v>
      </c>
      <c r="R221" s="33">
        <f t="shared" si="30"/>
        <v>0.69001425551195206</v>
      </c>
      <c r="S221" s="33">
        <f t="shared" si="31"/>
        <v>0.35739193606974212</v>
      </c>
      <c r="T221" s="2">
        <f t="shared" si="32"/>
        <v>0.35739193606974212</v>
      </c>
      <c r="U221" s="2">
        <f t="shared" si="28"/>
        <v>0.85765831214432742</v>
      </c>
      <c r="V221" s="2">
        <f t="shared" si="29"/>
        <v>0.65238095238095228</v>
      </c>
    </row>
    <row r="222" spans="17:22" x14ac:dyDescent="0.2">
      <c r="Q222" s="34">
        <f t="shared" si="27"/>
        <v>8.3333333333333321</v>
      </c>
      <c r="R222" s="33">
        <f t="shared" si="30"/>
        <v>0.69224528289502418</v>
      </c>
      <c r="S222" s="33">
        <f t="shared" si="31"/>
        <v>0.35851798038503446</v>
      </c>
      <c r="T222" s="2">
        <f t="shared" si="32"/>
        <v>0.35851798038503446</v>
      </c>
      <c r="U222" s="2">
        <f t="shared" si="28"/>
        <v>0.85765831214432742</v>
      </c>
      <c r="V222" s="2">
        <f t="shared" si="29"/>
        <v>0.65079365079365092</v>
      </c>
    </row>
    <row r="223" spans="17:22" x14ac:dyDescent="0.2">
      <c r="Q223" s="34">
        <f t="shared" si="27"/>
        <v>8.3666666666666671</v>
      </c>
      <c r="R223" s="33">
        <f t="shared" si="30"/>
        <v>0.69447631027809642</v>
      </c>
      <c r="S223" s="33">
        <f t="shared" si="31"/>
        <v>0.35964402470032691</v>
      </c>
      <c r="T223" s="2">
        <f t="shared" si="32"/>
        <v>0.35964402470032691</v>
      </c>
      <c r="U223" s="2">
        <f t="shared" si="28"/>
        <v>0.85655648383581551</v>
      </c>
      <c r="V223" s="2">
        <f t="shared" si="29"/>
        <v>0.64920634920634912</v>
      </c>
    </row>
    <row r="224" spans="17:22" x14ac:dyDescent="0.2">
      <c r="Q224" s="34">
        <f t="shared" si="27"/>
        <v>8.4</v>
      </c>
      <c r="R224" s="33">
        <f t="shared" si="30"/>
        <v>0.69670733766116866</v>
      </c>
      <c r="S224" s="33">
        <f t="shared" si="31"/>
        <v>0.36077006901561931</v>
      </c>
      <c r="T224" s="2">
        <f t="shared" si="32"/>
        <v>0.36077006901561931</v>
      </c>
      <c r="U224" s="2">
        <f t="shared" si="28"/>
        <v>0.85655648383581551</v>
      </c>
      <c r="V224" s="2">
        <f t="shared" si="29"/>
        <v>0.64761904761904754</v>
      </c>
    </row>
    <row r="225" spans="17:22" x14ac:dyDescent="0.2">
      <c r="Q225" s="34">
        <f t="shared" si="27"/>
        <v>8.4333333333333336</v>
      </c>
      <c r="R225" s="33">
        <f t="shared" si="30"/>
        <v>0.69893836504424089</v>
      </c>
      <c r="S225" s="33">
        <f t="shared" si="31"/>
        <v>0.36189611333091176</v>
      </c>
      <c r="T225" s="2">
        <f t="shared" si="32"/>
        <v>0.36189611333091176</v>
      </c>
      <c r="U225" s="2">
        <f t="shared" si="28"/>
        <v>0.8554546555273036</v>
      </c>
      <c r="V225" s="2">
        <f t="shared" si="29"/>
        <v>0.64603174603174596</v>
      </c>
    </row>
    <row r="226" spans="17:22" x14ac:dyDescent="0.2">
      <c r="Q226" s="34">
        <f t="shared" si="27"/>
        <v>8.4666666666666668</v>
      </c>
      <c r="R226" s="33">
        <f t="shared" si="30"/>
        <v>0.70116939242731302</v>
      </c>
      <c r="S226" s="33">
        <f t="shared" si="31"/>
        <v>0.36302215764620416</v>
      </c>
      <c r="T226" s="2">
        <f t="shared" si="32"/>
        <v>0.36302215764620416</v>
      </c>
      <c r="U226" s="2">
        <f t="shared" si="28"/>
        <v>0.8554546555273036</v>
      </c>
      <c r="V226" s="2">
        <f t="shared" si="29"/>
        <v>0.64444444444444438</v>
      </c>
    </row>
    <row r="227" spans="17:22" x14ac:dyDescent="0.2">
      <c r="Q227" s="34">
        <f t="shared" si="27"/>
        <v>8.5</v>
      </c>
      <c r="R227" s="33">
        <f t="shared" si="30"/>
        <v>0.70340041981038526</v>
      </c>
      <c r="S227" s="33">
        <f t="shared" si="31"/>
        <v>0.36414820196149655</v>
      </c>
      <c r="T227" s="2">
        <f t="shared" si="32"/>
        <v>0.36414820196149655</v>
      </c>
      <c r="U227" s="2">
        <f t="shared" si="28"/>
        <v>0.85435282721879169</v>
      </c>
      <c r="V227" s="2">
        <f t="shared" si="29"/>
        <v>0.64285714285714279</v>
      </c>
    </row>
    <row r="228" spans="17:22" x14ac:dyDescent="0.2">
      <c r="Q228" s="34">
        <f t="shared" si="27"/>
        <v>8.5333333333333332</v>
      </c>
      <c r="R228" s="33">
        <f t="shared" si="30"/>
        <v>0.7056314471934575</v>
      </c>
      <c r="S228" s="33">
        <f t="shared" si="31"/>
        <v>0.36527424627678895</v>
      </c>
      <c r="T228" s="2">
        <f t="shared" si="32"/>
        <v>0.36527424627678895</v>
      </c>
      <c r="U228" s="2">
        <f t="shared" si="28"/>
        <v>0.85435282721879169</v>
      </c>
      <c r="V228" s="2">
        <f t="shared" si="29"/>
        <v>0.64126984126984121</v>
      </c>
    </row>
    <row r="229" spans="17:22" x14ac:dyDescent="0.2">
      <c r="Q229" s="34">
        <f t="shared" si="27"/>
        <v>8.5666666666666664</v>
      </c>
      <c r="R229" s="33">
        <f t="shared" si="30"/>
        <v>0.70786247457652962</v>
      </c>
      <c r="S229" s="33">
        <f t="shared" si="31"/>
        <v>0.36640029059208135</v>
      </c>
      <c r="T229" s="2">
        <f t="shared" si="32"/>
        <v>0.36640029059208135</v>
      </c>
      <c r="U229" s="2">
        <f t="shared" si="28"/>
        <v>0.85325099891027967</v>
      </c>
      <c r="V229" s="2">
        <f t="shared" si="29"/>
        <v>0.63968253968253963</v>
      </c>
    </row>
    <row r="230" spans="17:22" x14ac:dyDescent="0.2">
      <c r="Q230" s="34">
        <f t="shared" si="27"/>
        <v>8.6</v>
      </c>
      <c r="R230" s="33">
        <f t="shared" si="30"/>
        <v>0.71009350195960186</v>
      </c>
      <c r="S230" s="33">
        <f t="shared" si="31"/>
        <v>0.36752633490737374</v>
      </c>
      <c r="T230" s="2">
        <f t="shared" si="32"/>
        <v>0.36752633490737374</v>
      </c>
      <c r="U230" s="2">
        <f t="shared" si="28"/>
        <v>0.85325099891027967</v>
      </c>
      <c r="V230" s="2">
        <f t="shared" si="29"/>
        <v>0.63809523809523805</v>
      </c>
    </row>
    <row r="231" spans="17:22" x14ac:dyDescent="0.2">
      <c r="Q231" s="34">
        <f t="shared" si="27"/>
        <v>8.6333333333333329</v>
      </c>
      <c r="R231" s="33">
        <f t="shared" si="30"/>
        <v>0.7123245293426741</v>
      </c>
      <c r="S231" s="33">
        <f t="shared" si="31"/>
        <v>0.36865237922266614</v>
      </c>
      <c r="T231" s="2">
        <f t="shared" si="32"/>
        <v>0.36865237922266614</v>
      </c>
      <c r="U231" s="2">
        <f t="shared" si="28"/>
        <v>0.85220971061871897</v>
      </c>
      <c r="V231" s="2">
        <f t="shared" si="29"/>
        <v>0.63650793650793647</v>
      </c>
    </row>
    <row r="232" spans="17:22" x14ac:dyDescent="0.2">
      <c r="Q232" s="34">
        <f t="shared" si="27"/>
        <v>8.6666666666666679</v>
      </c>
      <c r="R232" s="33">
        <f t="shared" si="30"/>
        <v>0.71455555672574633</v>
      </c>
      <c r="S232" s="33">
        <f t="shared" si="31"/>
        <v>0.36977842353795859</v>
      </c>
      <c r="T232" s="2">
        <f t="shared" si="32"/>
        <v>0.36977842353795859</v>
      </c>
      <c r="U232" s="2">
        <f t="shared" si="28"/>
        <v>0.85220971061871897</v>
      </c>
      <c r="V232" s="2">
        <f t="shared" si="29"/>
        <v>0.63492063492063489</v>
      </c>
    </row>
    <row r="233" spans="17:22" x14ac:dyDescent="0.2">
      <c r="Q233" s="34">
        <f t="shared" si="27"/>
        <v>8.6999999999999993</v>
      </c>
      <c r="R233" s="33">
        <f t="shared" si="30"/>
        <v>0.71678658410881846</v>
      </c>
      <c r="S233" s="33">
        <f t="shared" si="31"/>
        <v>0.37090446785325099</v>
      </c>
      <c r="T233" s="2">
        <f t="shared" si="32"/>
        <v>0.37090446785325099</v>
      </c>
      <c r="U233" s="2">
        <f t="shared" si="28"/>
        <v>0.85116842232715828</v>
      </c>
      <c r="V233" s="2">
        <f t="shared" si="29"/>
        <v>0.6333333333333333</v>
      </c>
    </row>
    <row r="234" spans="17:22" x14ac:dyDescent="0.2">
      <c r="Q234" s="34">
        <f t="shared" si="27"/>
        <v>8.7333333333333343</v>
      </c>
      <c r="R234" s="33">
        <f t="shared" si="30"/>
        <v>0.71901761149189081</v>
      </c>
      <c r="S234" s="33">
        <f t="shared" si="31"/>
        <v>0.37203051216854344</v>
      </c>
      <c r="T234" s="2">
        <f t="shared" si="32"/>
        <v>0.37203051216854344</v>
      </c>
      <c r="U234" s="2">
        <f t="shared" si="28"/>
        <v>0.85012713403559759</v>
      </c>
      <c r="V234" s="2">
        <f t="shared" si="29"/>
        <v>0.63174603174603172</v>
      </c>
    </row>
    <row r="235" spans="17:22" x14ac:dyDescent="0.2">
      <c r="Q235" s="34">
        <f t="shared" si="27"/>
        <v>8.7666666666666657</v>
      </c>
      <c r="R235" s="33">
        <f t="shared" si="30"/>
        <v>0.72124863887496282</v>
      </c>
      <c r="S235" s="33">
        <f t="shared" si="31"/>
        <v>0.37315655648383578</v>
      </c>
      <c r="T235" s="2">
        <f t="shared" si="32"/>
        <v>0.37315655648383578</v>
      </c>
      <c r="U235" s="2">
        <f t="shared" si="28"/>
        <v>0.85012713403559759</v>
      </c>
      <c r="V235" s="2">
        <f t="shared" si="29"/>
        <v>0.63015873015873014</v>
      </c>
    </row>
    <row r="236" spans="17:22" x14ac:dyDescent="0.2">
      <c r="Q236" s="34">
        <f t="shared" si="27"/>
        <v>8.8000000000000007</v>
      </c>
      <c r="R236" s="33">
        <f t="shared" si="30"/>
        <v>0.72347966625803517</v>
      </c>
      <c r="S236" s="33">
        <f t="shared" si="31"/>
        <v>0.37428260079912823</v>
      </c>
      <c r="T236" s="2">
        <f t="shared" si="32"/>
        <v>0.37428260079912823</v>
      </c>
      <c r="U236" s="2">
        <f t="shared" si="28"/>
        <v>0.84908584574403689</v>
      </c>
      <c r="V236" s="2">
        <f t="shared" si="29"/>
        <v>0.62857142857142856</v>
      </c>
    </row>
    <row r="237" spans="17:22" x14ac:dyDescent="0.2">
      <c r="Q237" s="34">
        <f t="shared" si="27"/>
        <v>8.8333333333333321</v>
      </c>
      <c r="R237" s="33">
        <f t="shared" si="30"/>
        <v>0.7257106936411073</v>
      </c>
      <c r="S237" s="33">
        <f t="shared" si="31"/>
        <v>0.37540864511442057</v>
      </c>
      <c r="T237" s="2">
        <f t="shared" si="32"/>
        <v>0.37540864511442057</v>
      </c>
      <c r="U237" s="2">
        <f t="shared" si="28"/>
        <v>0.84908584574403689</v>
      </c>
      <c r="V237" s="2">
        <f t="shared" si="29"/>
        <v>0.62698412698412698</v>
      </c>
    </row>
    <row r="238" spans="17:22" x14ac:dyDescent="0.2">
      <c r="Q238" s="34">
        <f t="shared" si="27"/>
        <v>8.8666666666666671</v>
      </c>
      <c r="R238" s="33">
        <f t="shared" si="30"/>
        <v>0.72794172102417953</v>
      </c>
      <c r="S238" s="33">
        <f t="shared" si="31"/>
        <v>0.37653468942971308</v>
      </c>
      <c r="T238" s="2">
        <f t="shared" si="32"/>
        <v>0.37653468942971308</v>
      </c>
      <c r="U238" s="2">
        <f t="shared" si="28"/>
        <v>0.8480445574524762</v>
      </c>
      <c r="V238" s="2">
        <f t="shared" si="29"/>
        <v>0.6253968253968254</v>
      </c>
    </row>
    <row r="239" spans="17:22" x14ac:dyDescent="0.2">
      <c r="Q239" s="34">
        <f t="shared" si="27"/>
        <v>8.9</v>
      </c>
      <c r="R239" s="33">
        <f t="shared" si="30"/>
        <v>0.73017274840725177</v>
      </c>
      <c r="S239" s="33">
        <f t="shared" si="31"/>
        <v>0.37766073374500542</v>
      </c>
      <c r="T239" s="2">
        <f t="shared" si="32"/>
        <v>0.37766073374500542</v>
      </c>
      <c r="U239" s="2">
        <f t="shared" si="28"/>
        <v>0.8480445574524762</v>
      </c>
      <c r="V239" s="2">
        <f t="shared" si="29"/>
        <v>0.62380952380952381</v>
      </c>
    </row>
    <row r="240" spans="17:22" x14ac:dyDescent="0.2">
      <c r="Q240" s="34">
        <f t="shared" si="27"/>
        <v>8.9333333333333336</v>
      </c>
      <c r="R240" s="33">
        <f t="shared" si="30"/>
        <v>0.73240377579032401</v>
      </c>
      <c r="S240" s="33">
        <f t="shared" si="31"/>
        <v>0.37878677806029787</v>
      </c>
      <c r="T240" s="2">
        <f t="shared" si="32"/>
        <v>0.37878677806029787</v>
      </c>
      <c r="U240" s="2">
        <f t="shared" si="28"/>
        <v>0.8470032691609154</v>
      </c>
      <c r="V240" s="2">
        <f t="shared" si="29"/>
        <v>0.62222222222222223</v>
      </c>
    </row>
    <row r="241" spans="17:22" x14ac:dyDescent="0.2">
      <c r="Q241" s="34">
        <f t="shared" si="27"/>
        <v>8.9666666666666668</v>
      </c>
      <c r="R241" s="33">
        <f t="shared" si="30"/>
        <v>0.73463480317339613</v>
      </c>
      <c r="S241" s="33">
        <f t="shared" si="31"/>
        <v>0.37991282237559021</v>
      </c>
      <c r="T241" s="2">
        <f t="shared" si="32"/>
        <v>0.37991282237559021</v>
      </c>
      <c r="U241" s="2">
        <f t="shared" si="28"/>
        <v>0.8459619808693547</v>
      </c>
      <c r="V241" s="2">
        <f t="shared" si="29"/>
        <v>0.62063492063492065</v>
      </c>
    </row>
    <row r="242" spans="17:22" x14ac:dyDescent="0.2">
      <c r="Q242" s="34">
        <f t="shared" si="27"/>
        <v>9</v>
      </c>
      <c r="R242" s="33">
        <f t="shared" si="30"/>
        <v>0.73686583055646837</v>
      </c>
      <c r="S242" s="33">
        <f t="shared" si="31"/>
        <v>0.38103886669088266</v>
      </c>
      <c r="T242" s="2">
        <f t="shared" si="32"/>
        <v>0.38103886669088266</v>
      </c>
      <c r="U242" s="2">
        <f t="shared" si="28"/>
        <v>0.8459619808693547</v>
      </c>
      <c r="V242" s="2">
        <f t="shared" si="29"/>
        <v>0.61904761904761907</v>
      </c>
    </row>
    <row r="243" spans="17:22" x14ac:dyDescent="0.2">
      <c r="Q243" s="34">
        <f t="shared" si="27"/>
        <v>9.0333333333333332</v>
      </c>
      <c r="R243" s="33">
        <f t="shared" si="30"/>
        <v>0.73892531166892761</v>
      </c>
      <c r="S243" s="33">
        <f t="shared" si="31"/>
        <v>0.38280663518585778</v>
      </c>
      <c r="T243" s="2">
        <f t="shared" si="32"/>
        <v>0.38280663518585778</v>
      </c>
      <c r="U243" s="2">
        <f t="shared" si="28"/>
        <v>0.8449206925777939</v>
      </c>
      <c r="V243" s="2">
        <f t="shared" si="29"/>
        <v>0.61746031746031749</v>
      </c>
    </row>
    <row r="244" spans="17:22" x14ac:dyDescent="0.2">
      <c r="Q244" s="34">
        <f t="shared" si="27"/>
        <v>9.0666666666666664</v>
      </c>
      <c r="R244" s="33">
        <f t="shared" si="30"/>
        <v>0.74098479278138707</v>
      </c>
      <c r="S244" s="33">
        <f t="shared" si="31"/>
        <v>0.38457440368083301</v>
      </c>
      <c r="T244" s="2">
        <f t="shared" si="32"/>
        <v>0.38457440368083301</v>
      </c>
      <c r="U244" s="2">
        <f t="shared" si="28"/>
        <v>0.8449206925777939</v>
      </c>
      <c r="V244" s="2">
        <f t="shared" si="29"/>
        <v>0.61587301587301591</v>
      </c>
    </row>
    <row r="245" spans="17:22" x14ac:dyDescent="0.2">
      <c r="Q245" s="34">
        <f t="shared" si="27"/>
        <v>9.1</v>
      </c>
      <c r="R245" s="33">
        <f t="shared" si="30"/>
        <v>0.74304427389384631</v>
      </c>
      <c r="S245" s="33">
        <f t="shared" si="31"/>
        <v>0.38634217217580813</v>
      </c>
      <c r="T245" s="2">
        <f t="shared" si="32"/>
        <v>0.38634217217580813</v>
      </c>
      <c r="U245" s="2">
        <f t="shared" si="28"/>
        <v>0.8438794042862332</v>
      </c>
      <c r="V245" s="2">
        <f t="shared" si="29"/>
        <v>0.61428571428571432</v>
      </c>
    </row>
    <row r="246" spans="17:22" x14ac:dyDescent="0.2">
      <c r="Q246" s="34">
        <f t="shared" si="27"/>
        <v>9.1333333333333329</v>
      </c>
      <c r="R246" s="33">
        <f t="shared" si="30"/>
        <v>0.74510375500630566</v>
      </c>
      <c r="S246" s="33">
        <f t="shared" si="31"/>
        <v>0.38810994067078336</v>
      </c>
      <c r="T246" s="2">
        <f t="shared" si="32"/>
        <v>0.38810994067078336</v>
      </c>
      <c r="U246" s="2">
        <f t="shared" si="28"/>
        <v>0.8438794042862332</v>
      </c>
      <c r="V246" s="2">
        <f t="shared" si="29"/>
        <v>0.61269841269841274</v>
      </c>
    </row>
    <row r="247" spans="17:22" x14ac:dyDescent="0.2">
      <c r="Q247" s="34">
        <f t="shared" si="27"/>
        <v>9.1666666666666661</v>
      </c>
      <c r="R247" s="33">
        <f t="shared" si="30"/>
        <v>0.74716323611876501</v>
      </c>
      <c r="S247" s="33">
        <f t="shared" si="31"/>
        <v>0.38987770916575848</v>
      </c>
      <c r="T247" s="2">
        <f t="shared" si="32"/>
        <v>0.38987770916575848</v>
      </c>
      <c r="U247" s="2">
        <f t="shared" si="28"/>
        <v>0.84283811599467251</v>
      </c>
      <c r="V247" s="2">
        <f t="shared" si="29"/>
        <v>0.61111111111111116</v>
      </c>
    </row>
    <row r="248" spans="17:22" x14ac:dyDescent="0.2">
      <c r="Q248" s="34">
        <f t="shared" si="27"/>
        <v>9.1999999999999993</v>
      </c>
      <c r="R248" s="33">
        <f t="shared" si="30"/>
        <v>0.74922271723122424</v>
      </c>
      <c r="S248" s="33">
        <f t="shared" si="31"/>
        <v>0.39164547766073371</v>
      </c>
      <c r="T248" s="2">
        <f t="shared" si="32"/>
        <v>0.39164547766073371</v>
      </c>
      <c r="U248" s="2">
        <f t="shared" si="28"/>
        <v>0.84179682770311182</v>
      </c>
      <c r="V248" s="2">
        <f t="shared" si="29"/>
        <v>0.60952380952380958</v>
      </c>
    </row>
    <row r="249" spans="17:22" x14ac:dyDescent="0.2">
      <c r="Q249" s="34">
        <f t="shared" si="27"/>
        <v>9.2333333333333325</v>
      </c>
      <c r="R249" s="33">
        <f t="shared" si="30"/>
        <v>0.75128219834368359</v>
      </c>
      <c r="S249" s="33">
        <f t="shared" si="31"/>
        <v>0.39341324615570883</v>
      </c>
      <c r="T249" s="2">
        <f t="shared" si="32"/>
        <v>0.39341324615570883</v>
      </c>
      <c r="U249" s="2">
        <f t="shared" si="28"/>
        <v>0.84179682770311182</v>
      </c>
      <c r="V249" s="2">
        <f t="shared" si="29"/>
        <v>0.607936507936508</v>
      </c>
    </row>
    <row r="250" spans="17:22" x14ac:dyDescent="0.2">
      <c r="Q250" s="34">
        <f t="shared" si="27"/>
        <v>9.2666666666666675</v>
      </c>
      <c r="R250" s="33">
        <f t="shared" si="30"/>
        <v>0.75334167945614305</v>
      </c>
      <c r="S250" s="33">
        <f t="shared" si="31"/>
        <v>0.39518101465068411</v>
      </c>
      <c r="T250" s="2">
        <f t="shared" si="32"/>
        <v>0.39518101465068411</v>
      </c>
      <c r="U250" s="2">
        <f t="shared" si="28"/>
        <v>0.84075553941155112</v>
      </c>
      <c r="V250" s="2">
        <f t="shared" si="29"/>
        <v>0.6063492063492063</v>
      </c>
    </row>
    <row r="251" spans="17:22" x14ac:dyDescent="0.2">
      <c r="Q251" s="34">
        <f t="shared" si="27"/>
        <v>9.3000000000000007</v>
      </c>
      <c r="R251" s="33">
        <f t="shared" si="30"/>
        <v>0.7554011605686024</v>
      </c>
      <c r="S251" s="33">
        <f t="shared" si="31"/>
        <v>0.39694878314565929</v>
      </c>
      <c r="T251" s="2">
        <f t="shared" si="32"/>
        <v>0.39694878314565929</v>
      </c>
      <c r="U251" s="2">
        <f t="shared" si="28"/>
        <v>0.84075553941155112</v>
      </c>
      <c r="V251" s="2">
        <f t="shared" si="29"/>
        <v>0.60476190476190472</v>
      </c>
    </row>
    <row r="252" spans="17:22" x14ac:dyDescent="0.2">
      <c r="Q252" s="34">
        <f t="shared" si="27"/>
        <v>9.3333333333333339</v>
      </c>
      <c r="R252" s="33">
        <f t="shared" si="30"/>
        <v>0.75746064168106164</v>
      </c>
      <c r="S252" s="33">
        <f t="shared" si="31"/>
        <v>0.39871655164063446</v>
      </c>
      <c r="T252" s="2">
        <f t="shared" si="32"/>
        <v>0.39871655164063446</v>
      </c>
      <c r="U252" s="2">
        <f t="shared" si="28"/>
        <v>0.83971425111999032</v>
      </c>
      <c r="V252" s="2">
        <f t="shared" si="29"/>
        <v>0.60317460317460314</v>
      </c>
    </row>
    <row r="253" spans="17:22" x14ac:dyDescent="0.2">
      <c r="Q253" s="34">
        <f t="shared" si="27"/>
        <v>9.3666666666666671</v>
      </c>
      <c r="R253" s="33">
        <f t="shared" si="30"/>
        <v>0.75952012279352099</v>
      </c>
      <c r="S253" s="33">
        <f t="shared" si="31"/>
        <v>0.40048432013560964</v>
      </c>
      <c r="T253" s="2">
        <f t="shared" si="32"/>
        <v>0.40048432013560964</v>
      </c>
      <c r="U253" s="2">
        <f t="shared" si="28"/>
        <v>0.83971425111999032</v>
      </c>
      <c r="V253" s="2">
        <f t="shared" si="29"/>
        <v>0.60158730158730156</v>
      </c>
    </row>
    <row r="254" spans="17:22" x14ac:dyDescent="0.2">
      <c r="Q254" s="34">
        <f t="shared" si="27"/>
        <v>9.4</v>
      </c>
      <c r="R254" s="33">
        <f t="shared" si="30"/>
        <v>0.76157960390598034</v>
      </c>
      <c r="S254" s="33">
        <f t="shared" si="31"/>
        <v>0.40225208863058481</v>
      </c>
      <c r="T254" s="2">
        <f t="shared" si="32"/>
        <v>0.40225208863058481</v>
      </c>
      <c r="U254" s="2">
        <f t="shared" si="28"/>
        <v>0.83867296282842962</v>
      </c>
      <c r="V254" s="2">
        <f t="shared" si="29"/>
        <v>0.6</v>
      </c>
    </row>
    <row r="255" spans="17:22" x14ac:dyDescent="0.2">
      <c r="Q255" s="34">
        <f t="shared" si="27"/>
        <v>9.4333333333333336</v>
      </c>
      <c r="R255" s="33">
        <f t="shared" si="30"/>
        <v>0.76363908501843958</v>
      </c>
      <c r="S255" s="33">
        <f t="shared" si="31"/>
        <v>0.40401985712555999</v>
      </c>
      <c r="T255" s="2">
        <f t="shared" si="32"/>
        <v>0.40401985712555999</v>
      </c>
      <c r="U255" s="2">
        <f t="shared" si="28"/>
        <v>0.83763167453686893</v>
      </c>
      <c r="V255" s="2">
        <f t="shared" si="29"/>
        <v>0.5984126984126984</v>
      </c>
    </row>
    <row r="256" spans="17:22" x14ac:dyDescent="0.2">
      <c r="Q256" s="34">
        <f t="shared" si="27"/>
        <v>9.4666666666666668</v>
      </c>
      <c r="R256" s="33">
        <f t="shared" si="30"/>
        <v>0.76569856613089893</v>
      </c>
      <c r="S256" s="33">
        <f t="shared" si="31"/>
        <v>0.40578762562053516</v>
      </c>
      <c r="T256" s="2">
        <f t="shared" si="32"/>
        <v>0.40578762562053516</v>
      </c>
      <c r="U256" s="2">
        <f t="shared" si="28"/>
        <v>0.83763167453686893</v>
      </c>
      <c r="V256" s="2">
        <f t="shared" si="29"/>
        <v>0.59682539682539681</v>
      </c>
    </row>
    <row r="257" spans="17:22" x14ac:dyDescent="0.2">
      <c r="Q257" s="34">
        <f t="shared" si="27"/>
        <v>9.5</v>
      </c>
      <c r="R257" s="33">
        <f t="shared" si="30"/>
        <v>0.76775804724335828</v>
      </c>
      <c r="S257" s="33">
        <f t="shared" si="31"/>
        <v>0.40755539411551034</v>
      </c>
      <c r="T257" s="2">
        <f t="shared" si="32"/>
        <v>0.40755539411551034</v>
      </c>
      <c r="U257" s="2">
        <f t="shared" si="28"/>
        <v>0.83659038624530813</v>
      </c>
      <c r="V257" s="2">
        <f t="shared" si="29"/>
        <v>0.59523809523809523</v>
      </c>
    </row>
    <row r="258" spans="17:22" x14ac:dyDescent="0.2">
      <c r="Q258" s="34">
        <f t="shared" ref="Q258:Q321" si="33">IF(((ROW()-2)/$C$26)+1&gt;ROWS(Adata),"",(ROW()-2)/$C$26+1)</f>
        <v>9.5333333333333332</v>
      </c>
      <c r="R258" s="33">
        <f t="shared" si="30"/>
        <v>0.76981752835581763</v>
      </c>
      <c r="S258" s="33">
        <f t="shared" si="31"/>
        <v>0.40932316261048551</v>
      </c>
      <c r="T258" s="2">
        <f t="shared" si="32"/>
        <v>0.40932316261048551</v>
      </c>
      <c r="U258" s="2">
        <f t="shared" si="28"/>
        <v>0.83659038624530813</v>
      </c>
      <c r="V258" s="2">
        <f t="shared" si="29"/>
        <v>0.59365079365079365</v>
      </c>
    </row>
    <row r="259" spans="17:22" x14ac:dyDescent="0.2">
      <c r="Q259" s="34">
        <f t="shared" si="33"/>
        <v>9.5666666666666664</v>
      </c>
      <c r="R259" s="33">
        <f t="shared" si="30"/>
        <v>0.77187700946827698</v>
      </c>
      <c r="S259" s="33">
        <f t="shared" si="31"/>
        <v>0.41109093110546069</v>
      </c>
      <c r="T259" s="2">
        <f t="shared" si="32"/>
        <v>0.41109093110546069</v>
      </c>
      <c r="U259" s="2">
        <f t="shared" ref="U259:U322" si="34">1-VLOOKUP(1-V259,$R$2:$S$2486,2,-1)</f>
        <v>0.83554909795374743</v>
      </c>
      <c r="V259" s="2">
        <f t="shared" ref="V259:V322" si="35">1-(Q259-1)/($C$27-1)</f>
        <v>0.59206349206349207</v>
      </c>
    </row>
    <row r="260" spans="17:22" x14ac:dyDescent="0.2">
      <c r="Q260" s="34">
        <f t="shared" si="33"/>
        <v>9.6</v>
      </c>
      <c r="R260" s="33">
        <f t="shared" si="30"/>
        <v>0.77393649058073621</v>
      </c>
      <c r="S260" s="33">
        <f t="shared" si="31"/>
        <v>0.41285869960043586</v>
      </c>
      <c r="T260" s="2">
        <f t="shared" si="32"/>
        <v>0.41285869960043586</v>
      </c>
      <c r="U260" s="2">
        <f t="shared" si="34"/>
        <v>0.83554909795374743</v>
      </c>
      <c r="V260" s="2">
        <f t="shared" si="35"/>
        <v>0.59047619047619049</v>
      </c>
    </row>
    <row r="261" spans="17:22" x14ac:dyDescent="0.2">
      <c r="Q261" s="34">
        <f t="shared" si="33"/>
        <v>9.6333333333333329</v>
      </c>
      <c r="R261" s="33">
        <f t="shared" si="30"/>
        <v>0.77599597169319567</v>
      </c>
      <c r="S261" s="33">
        <f t="shared" si="31"/>
        <v>0.41462646809541104</v>
      </c>
      <c r="T261" s="2">
        <f t="shared" si="32"/>
        <v>0.41462646809541104</v>
      </c>
      <c r="U261" s="2">
        <f t="shared" si="34"/>
        <v>0.83450780966218674</v>
      </c>
      <c r="V261" s="2">
        <f t="shared" si="35"/>
        <v>0.58888888888888891</v>
      </c>
    </row>
    <row r="262" spans="17:22" x14ac:dyDescent="0.2">
      <c r="Q262" s="34">
        <f t="shared" si="33"/>
        <v>9.6666666666666661</v>
      </c>
      <c r="R262" s="33">
        <f t="shared" si="30"/>
        <v>0.77805545280565491</v>
      </c>
      <c r="S262" s="33">
        <f t="shared" si="31"/>
        <v>0.41639423659038621</v>
      </c>
      <c r="T262" s="2">
        <f t="shared" si="32"/>
        <v>0.41639423659038621</v>
      </c>
      <c r="U262" s="2">
        <f t="shared" si="34"/>
        <v>0.83346652137062605</v>
      </c>
      <c r="V262" s="2">
        <f t="shared" si="35"/>
        <v>0.58730158730158732</v>
      </c>
    </row>
    <row r="263" spans="17:22" x14ac:dyDescent="0.2">
      <c r="Q263" s="34">
        <f t="shared" si="33"/>
        <v>9.6999999999999993</v>
      </c>
      <c r="R263" s="33">
        <f t="shared" si="30"/>
        <v>0.78011493391811415</v>
      </c>
      <c r="S263" s="33">
        <f t="shared" si="31"/>
        <v>0.41816200508536139</v>
      </c>
      <c r="T263" s="2">
        <f t="shared" si="32"/>
        <v>0.41816200508536139</v>
      </c>
      <c r="U263" s="2">
        <f t="shared" si="34"/>
        <v>0.83346652137062605</v>
      </c>
      <c r="V263" s="2">
        <f t="shared" si="35"/>
        <v>0.58571428571428574</v>
      </c>
    </row>
    <row r="264" spans="17:22" x14ac:dyDescent="0.2">
      <c r="Q264" s="34">
        <f t="shared" si="33"/>
        <v>9.7333333333333325</v>
      </c>
      <c r="R264" s="33">
        <f t="shared" si="30"/>
        <v>0.7821744150305735</v>
      </c>
      <c r="S264" s="33">
        <f t="shared" si="31"/>
        <v>0.41992977358033656</v>
      </c>
      <c r="T264" s="2">
        <f t="shared" si="32"/>
        <v>0.41992977358033656</v>
      </c>
      <c r="U264" s="2">
        <f t="shared" si="34"/>
        <v>0.83242523307906535</v>
      </c>
      <c r="V264" s="2">
        <f t="shared" si="35"/>
        <v>0.58412698412698416</v>
      </c>
    </row>
    <row r="265" spans="17:22" x14ac:dyDescent="0.2">
      <c r="Q265" s="34">
        <f t="shared" si="33"/>
        <v>9.7666666666666675</v>
      </c>
      <c r="R265" s="33">
        <f t="shared" si="30"/>
        <v>0.78423389614303296</v>
      </c>
      <c r="S265" s="33">
        <f t="shared" si="31"/>
        <v>0.42169754207531179</v>
      </c>
      <c r="T265" s="2">
        <f t="shared" si="32"/>
        <v>0.42169754207531179</v>
      </c>
      <c r="U265" s="2">
        <f t="shared" si="34"/>
        <v>0.83242523307906535</v>
      </c>
      <c r="V265" s="2">
        <f t="shared" si="35"/>
        <v>0.58253968253968247</v>
      </c>
    </row>
    <row r="266" spans="17:22" x14ac:dyDescent="0.2">
      <c r="Q266" s="34">
        <f t="shared" si="33"/>
        <v>9.8000000000000007</v>
      </c>
      <c r="R266" s="33">
        <f t="shared" si="30"/>
        <v>0.78629337725549231</v>
      </c>
      <c r="S266" s="33">
        <f t="shared" si="31"/>
        <v>0.42346531057028697</v>
      </c>
      <c r="T266" s="2">
        <f t="shared" si="32"/>
        <v>0.42346531057028697</v>
      </c>
      <c r="U266" s="2">
        <f t="shared" si="34"/>
        <v>0.83138394478750455</v>
      </c>
      <c r="V266" s="2">
        <f t="shared" si="35"/>
        <v>0.58095238095238089</v>
      </c>
    </row>
    <row r="267" spans="17:22" x14ac:dyDescent="0.2">
      <c r="Q267" s="34">
        <f t="shared" si="33"/>
        <v>9.8333333333333339</v>
      </c>
      <c r="R267" s="33">
        <f t="shared" si="30"/>
        <v>0.78835285836795155</v>
      </c>
      <c r="S267" s="33">
        <f t="shared" si="31"/>
        <v>0.42523307906526214</v>
      </c>
      <c r="T267" s="2">
        <f t="shared" si="32"/>
        <v>0.42523307906526214</v>
      </c>
      <c r="U267" s="2">
        <f t="shared" si="34"/>
        <v>0.83138394478750455</v>
      </c>
      <c r="V267" s="2">
        <f t="shared" si="35"/>
        <v>0.57936507936507931</v>
      </c>
    </row>
    <row r="268" spans="17:22" x14ac:dyDescent="0.2">
      <c r="Q268" s="34">
        <f t="shared" si="33"/>
        <v>9.8666666666666671</v>
      </c>
      <c r="R268" s="33">
        <f t="shared" si="30"/>
        <v>0.7904123394804109</v>
      </c>
      <c r="S268" s="33">
        <f t="shared" si="31"/>
        <v>0.42700084756023732</v>
      </c>
      <c r="T268" s="2">
        <f t="shared" si="32"/>
        <v>0.42700084756023732</v>
      </c>
      <c r="U268" s="2">
        <f t="shared" si="34"/>
        <v>0.83034265649594385</v>
      </c>
      <c r="V268" s="2">
        <f t="shared" si="35"/>
        <v>0.57777777777777772</v>
      </c>
    </row>
    <row r="269" spans="17:22" x14ac:dyDescent="0.2">
      <c r="Q269" s="34">
        <f t="shared" si="33"/>
        <v>9.9</v>
      </c>
      <c r="R269" s="33">
        <f t="shared" si="30"/>
        <v>0.79247182059287025</v>
      </c>
      <c r="S269" s="33">
        <f t="shared" si="31"/>
        <v>0.42876861605521249</v>
      </c>
      <c r="T269" s="2">
        <f t="shared" si="32"/>
        <v>0.42876861605521249</v>
      </c>
      <c r="U269" s="2">
        <f t="shared" si="34"/>
        <v>0.82930136820438316</v>
      </c>
      <c r="V269" s="2">
        <f t="shared" si="35"/>
        <v>0.57619047619047614</v>
      </c>
    </row>
    <row r="270" spans="17:22" x14ac:dyDescent="0.2">
      <c r="Q270" s="34">
        <f t="shared" si="33"/>
        <v>9.9333333333333336</v>
      </c>
      <c r="R270" s="33">
        <f t="shared" si="30"/>
        <v>0.79453130170532948</v>
      </c>
      <c r="S270" s="33">
        <f t="shared" si="31"/>
        <v>0.43053638455018767</v>
      </c>
      <c r="T270" s="2">
        <f t="shared" si="32"/>
        <v>0.43053638455018767</v>
      </c>
      <c r="U270" s="2">
        <f t="shared" si="34"/>
        <v>0.82930136820438316</v>
      </c>
      <c r="V270" s="2">
        <f t="shared" si="35"/>
        <v>0.57460317460317456</v>
      </c>
    </row>
    <row r="271" spans="17:22" x14ac:dyDescent="0.2">
      <c r="Q271" s="34">
        <f t="shared" si="33"/>
        <v>9.9666666666666668</v>
      </c>
      <c r="R271" s="33">
        <f t="shared" ref="R271:R334" si="36">IF($Q271="","",IF($Q271=INT($Q271),INDEX(Adata,$Q271,COLUMN(A272)),INDEX(Adata,$Q271+1,COLUMN(A272))*($Q271-INT($Q271))+INDEX(Adata,$Q271,COLUMN(A272))*(1-$Q271+INT($Q271))))</f>
        <v>0.79659078281778894</v>
      </c>
      <c r="S271" s="33">
        <f t="shared" ref="S271:S334" si="37">IF($Q271="","",IF($Q271=INT($Q271),INDEX(Adata,$Q271,COLUMN(B272)),INDEX(Adata,$Q271+1,COLUMN(B272))*($Q271-INT($Q271))+INDEX(Adata,$Q271,COLUMN(B272))*(1-$Q271+INT($Q271))))</f>
        <v>0.43230415304516284</v>
      </c>
      <c r="T271" s="2">
        <f t="shared" si="32"/>
        <v>0.43230415304516284</v>
      </c>
      <c r="U271" s="2">
        <f t="shared" si="34"/>
        <v>0.82826007991282236</v>
      </c>
      <c r="V271" s="2">
        <f t="shared" si="35"/>
        <v>0.57301587301587298</v>
      </c>
    </row>
    <row r="272" spans="17:22" x14ac:dyDescent="0.2">
      <c r="Q272" s="34">
        <f t="shared" si="33"/>
        <v>10</v>
      </c>
      <c r="R272" s="33">
        <f t="shared" si="36"/>
        <v>0.79865026393024818</v>
      </c>
      <c r="S272" s="33">
        <f t="shared" si="37"/>
        <v>0.43407192154013802</v>
      </c>
      <c r="T272" s="2">
        <f t="shared" si="32"/>
        <v>0.43407192154013802</v>
      </c>
      <c r="U272" s="2">
        <f t="shared" si="34"/>
        <v>0.82826007991282236</v>
      </c>
      <c r="V272" s="2">
        <f t="shared" si="35"/>
        <v>0.5714285714285714</v>
      </c>
    </row>
    <row r="273" spans="17:22" x14ac:dyDescent="0.2">
      <c r="Q273" s="34">
        <f t="shared" si="33"/>
        <v>10.033333333333333</v>
      </c>
      <c r="R273" s="33">
        <f t="shared" si="36"/>
        <v>0.79972861405781015</v>
      </c>
      <c r="S273" s="33">
        <f t="shared" si="37"/>
        <v>0.43510110182830847</v>
      </c>
      <c r="T273" s="2">
        <f t="shared" si="32"/>
        <v>0.43510110182830847</v>
      </c>
      <c r="U273" s="2">
        <f t="shared" si="34"/>
        <v>0.82721879162126166</v>
      </c>
      <c r="V273" s="2">
        <f t="shared" si="35"/>
        <v>0.56984126984126982</v>
      </c>
    </row>
    <row r="274" spans="17:22" x14ac:dyDescent="0.2">
      <c r="Q274" s="34">
        <f t="shared" si="33"/>
        <v>10.066666666666666</v>
      </c>
      <c r="R274" s="33">
        <f t="shared" si="36"/>
        <v>0.80080696418537189</v>
      </c>
      <c r="S274" s="33">
        <f t="shared" si="37"/>
        <v>0.43613028211647897</v>
      </c>
      <c r="T274" s="2">
        <f t="shared" si="32"/>
        <v>0.43613028211647897</v>
      </c>
      <c r="U274" s="2">
        <f t="shared" si="34"/>
        <v>0.82721879162126166</v>
      </c>
      <c r="V274" s="2">
        <f t="shared" si="35"/>
        <v>0.56825396825396823</v>
      </c>
    </row>
    <row r="275" spans="17:22" x14ac:dyDescent="0.2">
      <c r="Q275" s="34">
        <f t="shared" si="33"/>
        <v>10.1</v>
      </c>
      <c r="R275" s="33">
        <f t="shared" si="36"/>
        <v>0.80188531431293386</v>
      </c>
      <c r="S275" s="33">
        <f t="shared" si="37"/>
        <v>0.43715946240464942</v>
      </c>
      <c r="T275" s="2">
        <f t="shared" ref="T275:T338" si="38">IF($Q275="","",MIN(R275:S275))</f>
        <v>0.43715946240464942</v>
      </c>
      <c r="U275" s="2">
        <f t="shared" si="34"/>
        <v>0.82617750332970097</v>
      </c>
      <c r="V275" s="2">
        <f t="shared" si="35"/>
        <v>0.56666666666666665</v>
      </c>
    </row>
    <row r="276" spans="17:22" x14ac:dyDescent="0.2">
      <c r="Q276" s="34">
        <f t="shared" si="33"/>
        <v>10.133333333333333</v>
      </c>
      <c r="R276" s="33">
        <f t="shared" si="36"/>
        <v>0.80296366444049572</v>
      </c>
      <c r="S276" s="33">
        <f t="shared" si="37"/>
        <v>0.43818864269281993</v>
      </c>
      <c r="T276" s="2">
        <f t="shared" si="38"/>
        <v>0.43818864269281993</v>
      </c>
      <c r="U276" s="2">
        <f t="shared" si="34"/>
        <v>0.82513621503814027</v>
      </c>
      <c r="V276" s="2">
        <f t="shared" si="35"/>
        <v>0.56507936507936507</v>
      </c>
    </row>
    <row r="277" spans="17:22" x14ac:dyDescent="0.2">
      <c r="Q277" s="34">
        <f t="shared" si="33"/>
        <v>10.166666666666666</v>
      </c>
      <c r="R277" s="33">
        <f t="shared" si="36"/>
        <v>0.80404201456805757</v>
      </c>
      <c r="S277" s="33">
        <f t="shared" si="37"/>
        <v>0.43921782298099038</v>
      </c>
      <c r="T277" s="2">
        <f t="shared" si="38"/>
        <v>0.43921782298099038</v>
      </c>
      <c r="U277" s="2">
        <f t="shared" si="34"/>
        <v>0.82513621503814027</v>
      </c>
      <c r="V277" s="2">
        <f t="shared" si="35"/>
        <v>0.56349206349206349</v>
      </c>
    </row>
    <row r="278" spans="17:22" x14ac:dyDescent="0.2">
      <c r="Q278" s="34">
        <f t="shared" si="33"/>
        <v>10.199999999999999</v>
      </c>
      <c r="R278" s="33">
        <f t="shared" si="36"/>
        <v>0.80512036469561954</v>
      </c>
      <c r="S278" s="33">
        <f t="shared" si="37"/>
        <v>0.44024700326916089</v>
      </c>
      <c r="T278" s="2">
        <f t="shared" si="38"/>
        <v>0.44024700326916089</v>
      </c>
      <c r="U278" s="2">
        <f t="shared" si="34"/>
        <v>0.82409492674657958</v>
      </c>
      <c r="V278" s="2">
        <f t="shared" si="35"/>
        <v>0.56190476190476191</v>
      </c>
    </row>
    <row r="279" spans="17:22" x14ac:dyDescent="0.2">
      <c r="Q279" s="34">
        <f t="shared" si="33"/>
        <v>10.233333333333333</v>
      </c>
      <c r="R279" s="33">
        <f t="shared" si="36"/>
        <v>0.80619871482318139</v>
      </c>
      <c r="S279" s="33">
        <f t="shared" si="37"/>
        <v>0.44127618355733134</v>
      </c>
      <c r="T279" s="2">
        <f t="shared" si="38"/>
        <v>0.44127618355733134</v>
      </c>
      <c r="U279" s="2">
        <f t="shared" si="34"/>
        <v>0.82409492674657958</v>
      </c>
      <c r="V279" s="2">
        <f t="shared" si="35"/>
        <v>0.56031746031746033</v>
      </c>
    </row>
    <row r="280" spans="17:22" x14ac:dyDescent="0.2">
      <c r="Q280" s="34">
        <f t="shared" si="33"/>
        <v>10.266666666666667</v>
      </c>
      <c r="R280" s="33">
        <f t="shared" si="36"/>
        <v>0.80727706495074336</v>
      </c>
      <c r="S280" s="33">
        <f t="shared" si="37"/>
        <v>0.4423053638455019</v>
      </c>
      <c r="T280" s="2">
        <f t="shared" si="38"/>
        <v>0.4423053638455019</v>
      </c>
      <c r="U280" s="2">
        <f t="shared" si="34"/>
        <v>0.82305363845501878</v>
      </c>
      <c r="V280" s="2">
        <f t="shared" si="35"/>
        <v>0.55873015873015874</v>
      </c>
    </row>
    <row r="281" spans="17:22" x14ac:dyDescent="0.2">
      <c r="Q281" s="34">
        <f t="shared" si="33"/>
        <v>10.3</v>
      </c>
      <c r="R281" s="33">
        <f t="shared" si="36"/>
        <v>0.80835541507830522</v>
      </c>
      <c r="S281" s="33">
        <f t="shared" si="37"/>
        <v>0.44333454413367235</v>
      </c>
      <c r="T281" s="2">
        <f t="shared" si="38"/>
        <v>0.44333454413367235</v>
      </c>
      <c r="U281" s="2">
        <f t="shared" si="34"/>
        <v>0.82305363845501878</v>
      </c>
      <c r="V281" s="2">
        <f t="shared" si="35"/>
        <v>0.55714285714285716</v>
      </c>
    </row>
    <row r="282" spans="17:22" x14ac:dyDescent="0.2">
      <c r="Q282" s="34">
        <f t="shared" si="33"/>
        <v>10.333333333333334</v>
      </c>
      <c r="R282" s="33">
        <f t="shared" si="36"/>
        <v>0.80943376520586718</v>
      </c>
      <c r="S282" s="33">
        <f t="shared" si="37"/>
        <v>0.4443637244218428</v>
      </c>
      <c r="T282" s="2">
        <f t="shared" si="38"/>
        <v>0.4443637244218428</v>
      </c>
      <c r="U282" s="2">
        <f t="shared" si="34"/>
        <v>0.82201235016345808</v>
      </c>
      <c r="V282" s="2">
        <f t="shared" si="35"/>
        <v>0.55555555555555558</v>
      </c>
    </row>
    <row r="283" spans="17:22" x14ac:dyDescent="0.2">
      <c r="Q283" s="34">
        <f t="shared" si="33"/>
        <v>10.366666666666667</v>
      </c>
      <c r="R283" s="33">
        <f t="shared" si="36"/>
        <v>0.81051211533342904</v>
      </c>
      <c r="S283" s="33">
        <f t="shared" si="37"/>
        <v>0.44539290471001336</v>
      </c>
      <c r="T283" s="2">
        <f t="shared" si="38"/>
        <v>0.44539290471001336</v>
      </c>
      <c r="U283" s="2">
        <f t="shared" si="34"/>
        <v>0.82013560963797072</v>
      </c>
      <c r="V283" s="2">
        <f t="shared" si="35"/>
        <v>0.553968253968254</v>
      </c>
    </row>
    <row r="284" spans="17:22" x14ac:dyDescent="0.2">
      <c r="Q284" s="34">
        <f t="shared" si="33"/>
        <v>10.4</v>
      </c>
      <c r="R284" s="33">
        <f t="shared" si="36"/>
        <v>0.8115904654609909</v>
      </c>
      <c r="S284" s="33">
        <f t="shared" si="37"/>
        <v>0.44642208499818381</v>
      </c>
      <c r="T284" s="2">
        <f t="shared" si="38"/>
        <v>0.44642208499818381</v>
      </c>
      <c r="U284" s="2">
        <f t="shared" si="34"/>
        <v>0.82013560963797072</v>
      </c>
      <c r="V284" s="2">
        <f t="shared" si="35"/>
        <v>0.55238095238095242</v>
      </c>
    </row>
    <row r="285" spans="17:22" x14ac:dyDescent="0.2">
      <c r="Q285" s="34">
        <f t="shared" si="33"/>
        <v>10.433333333333334</v>
      </c>
      <c r="R285" s="33">
        <f t="shared" si="36"/>
        <v>0.81266881558855286</v>
      </c>
      <c r="S285" s="33">
        <f t="shared" si="37"/>
        <v>0.44745126528635426</v>
      </c>
      <c r="T285" s="2">
        <f t="shared" si="38"/>
        <v>0.44745126528635426</v>
      </c>
      <c r="U285" s="2">
        <f t="shared" si="34"/>
        <v>0.81825886911248347</v>
      </c>
      <c r="V285" s="2">
        <f t="shared" si="35"/>
        <v>0.55079365079365084</v>
      </c>
    </row>
    <row r="286" spans="17:22" x14ac:dyDescent="0.2">
      <c r="Q286" s="34">
        <f t="shared" si="33"/>
        <v>10.466666666666667</v>
      </c>
      <c r="R286" s="33">
        <f t="shared" si="36"/>
        <v>0.81374716571611472</v>
      </c>
      <c r="S286" s="33">
        <f t="shared" si="37"/>
        <v>0.44848044557452471</v>
      </c>
      <c r="T286" s="2">
        <f t="shared" si="38"/>
        <v>0.44848044557452471</v>
      </c>
      <c r="U286" s="2">
        <f t="shared" si="34"/>
        <v>0.81825886911248347</v>
      </c>
      <c r="V286" s="2">
        <f t="shared" si="35"/>
        <v>0.54920634920634925</v>
      </c>
    </row>
    <row r="287" spans="17:22" x14ac:dyDescent="0.2">
      <c r="Q287" s="34">
        <f t="shared" si="33"/>
        <v>10.5</v>
      </c>
      <c r="R287" s="33">
        <f t="shared" si="36"/>
        <v>0.81482551584367657</v>
      </c>
      <c r="S287" s="33">
        <f t="shared" si="37"/>
        <v>0.44950962586269522</v>
      </c>
      <c r="T287" s="2">
        <f t="shared" si="38"/>
        <v>0.44950962586269522</v>
      </c>
      <c r="U287" s="2">
        <f t="shared" si="34"/>
        <v>0.8163821285869961</v>
      </c>
      <c r="V287" s="2">
        <f t="shared" si="35"/>
        <v>0.54761904761904767</v>
      </c>
    </row>
    <row r="288" spans="17:22" x14ac:dyDescent="0.2">
      <c r="Q288" s="34">
        <f t="shared" si="33"/>
        <v>10.533333333333333</v>
      </c>
      <c r="R288" s="33">
        <f t="shared" si="36"/>
        <v>0.81590386597123843</v>
      </c>
      <c r="S288" s="33">
        <f t="shared" si="37"/>
        <v>0.45053880615086572</v>
      </c>
      <c r="T288" s="2">
        <f t="shared" si="38"/>
        <v>0.45053880615086572</v>
      </c>
      <c r="U288" s="2">
        <f t="shared" si="34"/>
        <v>0.81450538806150863</v>
      </c>
      <c r="V288" s="2">
        <f t="shared" si="35"/>
        <v>0.54603174603174609</v>
      </c>
    </row>
    <row r="289" spans="17:22" x14ac:dyDescent="0.2">
      <c r="Q289" s="34">
        <f t="shared" si="33"/>
        <v>10.566666666666666</v>
      </c>
      <c r="R289" s="33">
        <f t="shared" si="36"/>
        <v>0.81698221609880028</v>
      </c>
      <c r="S289" s="33">
        <f t="shared" si="37"/>
        <v>0.45156798643903617</v>
      </c>
      <c r="T289" s="2">
        <f t="shared" si="38"/>
        <v>0.45156798643903617</v>
      </c>
      <c r="U289" s="2">
        <f t="shared" si="34"/>
        <v>0.81450538806150863</v>
      </c>
      <c r="V289" s="2">
        <f t="shared" si="35"/>
        <v>0.54444444444444451</v>
      </c>
    </row>
    <row r="290" spans="17:22" x14ac:dyDescent="0.2">
      <c r="Q290" s="34">
        <f t="shared" si="33"/>
        <v>10.6</v>
      </c>
      <c r="R290" s="33">
        <f t="shared" si="36"/>
        <v>0.81806056622636225</v>
      </c>
      <c r="S290" s="33">
        <f t="shared" si="37"/>
        <v>0.45259716672720662</v>
      </c>
      <c r="T290" s="2">
        <f t="shared" si="38"/>
        <v>0.45259716672720662</v>
      </c>
      <c r="U290" s="2">
        <f t="shared" si="34"/>
        <v>0.81262864753602138</v>
      </c>
      <c r="V290" s="2">
        <f t="shared" si="35"/>
        <v>0.54285714285714293</v>
      </c>
    </row>
    <row r="291" spans="17:22" x14ac:dyDescent="0.2">
      <c r="Q291" s="34">
        <f t="shared" si="33"/>
        <v>10.633333333333333</v>
      </c>
      <c r="R291" s="33">
        <f t="shared" si="36"/>
        <v>0.81913891635392422</v>
      </c>
      <c r="S291" s="33">
        <f t="shared" si="37"/>
        <v>0.45362634701537707</v>
      </c>
      <c r="T291" s="2">
        <f t="shared" si="38"/>
        <v>0.45362634701537707</v>
      </c>
      <c r="U291" s="2">
        <f t="shared" si="34"/>
        <v>0.81262864753602138</v>
      </c>
      <c r="V291" s="2">
        <f t="shared" si="35"/>
        <v>0.54126984126984135</v>
      </c>
    </row>
    <row r="292" spans="17:22" x14ac:dyDescent="0.2">
      <c r="Q292" s="34">
        <f t="shared" si="33"/>
        <v>10.666666666666666</v>
      </c>
      <c r="R292" s="33">
        <f t="shared" si="36"/>
        <v>0.82021726648148607</v>
      </c>
      <c r="S292" s="33">
        <f t="shared" si="37"/>
        <v>0.45465552730354758</v>
      </c>
      <c r="T292" s="2">
        <f t="shared" si="38"/>
        <v>0.45465552730354758</v>
      </c>
      <c r="U292" s="2">
        <f t="shared" si="34"/>
        <v>0.81075190701053401</v>
      </c>
      <c r="V292" s="2">
        <f t="shared" si="35"/>
        <v>0.53968253968253976</v>
      </c>
    </row>
    <row r="293" spans="17:22" x14ac:dyDescent="0.2">
      <c r="Q293" s="34">
        <f t="shared" si="33"/>
        <v>10.7</v>
      </c>
      <c r="R293" s="33">
        <f t="shared" si="36"/>
        <v>0.82129561660904793</v>
      </c>
      <c r="S293" s="33">
        <f t="shared" si="37"/>
        <v>0.45568470759171809</v>
      </c>
      <c r="T293" s="2">
        <f t="shared" si="38"/>
        <v>0.45568470759171809</v>
      </c>
      <c r="U293" s="2">
        <f t="shared" si="34"/>
        <v>0.80887516648504665</v>
      </c>
      <c r="V293" s="2">
        <f t="shared" si="35"/>
        <v>0.53809523809523818</v>
      </c>
    </row>
    <row r="294" spans="17:22" x14ac:dyDescent="0.2">
      <c r="Q294" s="34">
        <f t="shared" si="33"/>
        <v>10.733333333333333</v>
      </c>
      <c r="R294" s="33">
        <f t="shared" si="36"/>
        <v>0.82237396673660978</v>
      </c>
      <c r="S294" s="33">
        <f t="shared" si="37"/>
        <v>0.45671388787988854</v>
      </c>
      <c r="T294" s="2">
        <f t="shared" si="38"/>
        <v>0.45671388787988854</v>
      </c>
      <c r="U294" s="2">
        <f t="shared" si="34"/>
        <v>0.80887516648504665</v>
      </c>
      <c r="V294" s="2">
        <f t="shared" si="35"/>
        <v>0.5365079365079366</v>
      </c>
    </row>
    <row r="295" spans="17:22" x14ac:dyDescent="0.2">
      <c r="Q295" s="34">
        <f t="shared" si="33"/>
        <v>10.766666666666667</v>
      </c>
      <c r="R295" s="33">
        <f t="shared" si="36"/>
        <v>0.82345231686417175</v>
      </c>
      <c r="S295" s="33">
        <f t="shared" si="37"/>
        <v>0.4577430681680591</v>
      </c>
      <c r="T295" s="2">
        <f t="shared" si="38"/>
        <v>0.4577430681680591</v>
      </c>
      <c r="U295" s="2">
        <f t="shared" si="34"/>
        <v>0.80699842595955928</v>
      </c>
      <c r="V295" s="2">
        <f t="shared" si="35"/>
        <v>0.53492063492063491</v>
      </c>
    </row>
    <row r="296" spans="17:22" x14ac:dyDescent="0.2">
      <c r="Q296" s="34">
        <f t="shared" si="33"/>
        <v>10.8</v>
      </c>
      <c r="R296" s="33">
        <f t="shared" si="36"/>
        <v>0.82453066699173361</v>
      </c>
      <c r="S296" s="33">
        <f t="shared" si="37"/>
        <v>0.45877224845622955</v>
      </c>
      <c r="T296" s="2">
        <f t="shared" si="38"/>
        <v>0.45877224845622955</v>
      </c>
      <c r="U296" s="2">
        <f t="shared" si="34"/>
        <v>0.80699842595955928</v>
      </c>
      <c r="V296" s="2">
        <f t="shared" si="35"/>
        <v>0.53333333333333333</v>
      </c>
    </row>
    <row r="297" spans="17:22" x14ac:dyDescent="0.2">
      <c r="Q297" s="34">
        <f t="shared" si="33"/>
        <v>10.833333333333334</v>
      </c>
      <c r="R297" s="33">
        <f t="shared" si="36"/>
        <v>0.82560901711929546</v>
      </c>
      <c r="S297" s="33">
        <f t="shared" si="37"/>
        <v>0.4598014287444</v>
      </c>
      <c r="T297" s="2">
        <f t="shared" si="38"/>
        <v>0.4598014287444</v>
      </c>
      <c r="U297" s="2">
        <f t="shared" si="34"/>
        <v>0.80512168543407192</v>
      </c>
      <c r="V297" s="2">
        <f t="shared" si="35"/>
        <v>0.53174603174603174</v>
      </c>
    </row>
    <row r="298" spans="17:22" x14ac:dyDescent="0.2">
      <c r="Q298" s="34">
        <f t="shared" si="33"/>
        <v>10.866666666666667</v>
      </c>
      <c r="R298" s="33">
        <f t="shared" si="36"/>
        <v>0.82668736724685743</v>
      </c>
      <c r="S298" s="33">
        <f t="shared" si="37"/>
        <v>0.4608306090325705</v>
      </c>
      <c r="T298" s="2">
        <f t="shared" si="38"/>
        <v>0.4608306090325705</v>
      </c>
      <c r="U298" s="2">
        <f t="shared" si="34"/>
        <v>0.80512168543407192</v>
      </c>
      <c r="V298" s="2">
        <f t="shared" si="35"/>
        <v>0.53015873015873016</v>
      </c>
    </row>
    <row r="299" spans="17:22" x14ac:dyDescent="0.2">
      <c r="Q299" s="34">
        <f t="shared" si="33"/>
        <v>10.9</v>
      </c>
      <c r="R299" s="33">
        <f t="shared" si="36"/>
        <v>0.82776571737441929</v>
      </c>
      <c r="S299" s="33">
        <f t="shared" si="37"/>
        <v>0.46185978932074101</v>
      </c>
      <c r="T299" s="2">
        <f t="shared" si="38"/>
        <v>0.46185978932074101</v>
      </c>
      <c r="U299" s="2">
        <f t="shared" si="34"/>
        <v>0.80324494490858456</v>
      </c>
      <c r="V299" s="2">
        <f t="shared" si="35"/>
        <v>0.52857142857142858</v>
      </c>
    </row>
    <row r="300" spans="17:22" x14ac:dyDescent="0.2">
      <c r="Q300" s="34">
        <f t="shared" si="33"/>
        <v>10.933333333333334</v>
      </c>
      <c r="R300" s="33">
        <f t="shared" si="36"/>
        <v>0.82884406750198125</v>
      </c>
      <c r="S300" s="33">
        <f t="shared" si="37"/>
        <v>0.46288896960891146</v>
      </c>
      <c r="T300" s="2">
        <f t="shared" si="38"/>
        <v>0.46288896960891146</v>
      </c>
      <c r="U300" s="2">
        <f t="shared" si="34"/>
        <v>0.8013682043830973</v>
      </c>
      <c r="V300" s="2">
        <f t="shared" si="35"/>
        <v>0.526984126984127</v>
      </c>
    </row>
    <row r="301" spans="17:22" x14ac:dyDescent="0.2">
      <c r="Q301" s="34">
        <f t="shared" si="33"/>
        <v>10.966666666666667</v>
      </c>
      <c r="R301" s="33">
        <f t="shared" si="36"/>
        <v>0.829922417629543</v>
      </c>
      <c r="S301" s="33">
        <f t="shared" si="37"/>
        <v>0.46391814989708191</v>
      </c>
      <c r="T301" s="2">
        <f t="shared" si="38"/>
        <v>0.46391814989708191</v>
      </c>
      <c r="U301" s="2">
        <f t="shared" si="34"/>
        <v>0.8013682043830973</v>
      </c>
      <c r="V301" s="2">
        <f t="shared" si="35"/>
        <v>0.52539682539682542</v>
      </c>
    </row>
    <row r="302" spans="17:22" x14ac:dyDescent="0.2">
      <c r="Q302" s="34">
        <f t="shared" si="33"/>
        <v>11</v>
      </c>
      <c r="R302" s="33">
        <f t="shared" si="36"/>
        <v>0.83100076775710496</v>
      </c>
      <c r="S302" s="33">
        <f t="shared" si="37"/>
        <v>0.46494733018525242</v>
      </c>
      <c r="T302" s="2">
        <f t="shared" si="38"/>
        <v>0.46494733018525242</v>
      </c>
      <c r="U302" s="2">
        <f t="shared" si="34"/>
        <v>0.79949146385760983</v>
      </c>
      <c r="V302" s="2">
        <f t="shared" si="35"/>
        <v>0.52380952380952384</v>
      </c>
    </row>
    <row r="303" spans="17:22" x14ac:dyDescent="0.2">
      <c r="Q303" s="34">
        <f t="shared" si="33"/>
        <v>11.033333333333333</v>
      </c>
      <c r="R303" s="33">
        <f t="shared" si="36"/>
        <v>0.83190909433148519</v>
      </c>
      <c r="S303" s="33">
        <f t="shared" si="37"/>
        <v>0.46620656253783749</v>
      </c>
      <c r="T303" s="2">
        <f t="shared" si="38"/>
        <v>0.46620656253783749</v>
      </c>
      <c r="U303" s="2">
        <f t="shared" si="34"/>
        <v>0.79949146385760983</v>
      </c>
      <c r="V303" s="2">
        <f t="shared" si="35"/>
        <v>0.52222222222222225</v>
      </c>
    </row>
    <row r="304" spans="17:22" x14ac:dyDescent="0.2">
      <c r="Q304" s="34">
        <f t="shared" si="33"/>
        <v>11.066666666666666</v>
      </c>
      <c r="R304" s="33">
        <f t="shared" si="36"/>
        <v>0.83281742090586564</v>
      </c>
      <c r="S304" s="33">
        <f t="shared" si="37"/>
        <v>0.4674657948904225</v>
      </c>
      <c r="T304" s="2">
        <f t="shared" si="38"/>
        <v>0.4674657948904225</v>
      </c>
      <c r="U304" s="2">
        <f t="shared" si="34"/>
        <v>0.79761472333212258</v>
      </c>
      <c r="V304" s="2">
        <f t="shared" si="35"/>
        <v>0.52063492063492067</v>
      </c>
    </row>
    <row r="305" spans="17:22" x14ac:dyDescent="0.2">
      <c r="Q305" s="34">
        <f t="shared" si="33"/>
        <v>11.1</v>
      </c>
      <c r="R305" s="33">
        <f t="shared" si="36"/>
        <v>0.83372574748024586</v>
      </c>
      <c r="S305" s="33">
        <f t="shared" si="37"/>
        <v>0.46872502724300757</v>
      </c>
      <c r="T305" s="2">
        <f t="shared" si="38"/>
        <v>0.46872502724300757</v>
      </c>
      <c r="U305" s="2">
        <f t="shared" si="34"/>
        <v>0.79573798280663521</v>
      </c>
      <c r="V305" s="2">
        <f t="shared" si="35"/>
        <v>0.51904761904761909</v>
      </c>
    </row>
    <row r="306" spans="17:22" x14ac:dyDescent="0.2">
      <c r="Q306" s="34">
        <f t="shared" si="33"/>
        <v>11.133333333333333</v>
      </c>
      <c r="R306" s="33">
        <f t="shared" si="36"/>
        <v>0.83463407405462609</v>
      </c>
      <c r="S306" s="33">
        <f t="shared" si="37"/>
        <v>0.46998425959559265</v>
      </c>
      <c r="T306" s="2">
        <f t="shared" si="38"/>
        <v>0.46998425959559265</v>
      </c>
      <c r="U306" s="2">
        <f t="shared" si="34"/>
        <v>0.79573798280663521</v>
      </c>
      <c r="V306" s="2">
        <f t="shared" si="35"/>
        <v>0.51746031746031751</v>
      </c>
    </row>
    <row r="307" spans="17:22" x14ac:dyDescent="0.2">
      <c r="Q307" s="34">
        <f t="shared" si="33"/>
        <v>11.166666666666666</v>
      </c>
      <c r="R307" s="33">
        <f t="shared" si="36"/>
        <v>0.83554240062900642</v>
      </c>
      <c r="S307" s="33">
        <f t="shared" si="37"/>
        <v>0.47124349194817766</v>
      </c>
      <c r="T307" s="2">
        <f t="shared" si="38"/>
        <v>0.47124349194817766</v>
      </c>
      <c r="U307" s="2">
        <f t="shared" si="34"/>
        <v>0.79386124228114785</v>
      </c>
      <c r="V307" s="2">
        <f t="shared" si="35"/>
        <v>0.51587301587301593</v>
      </c>
    </row>
    <row r="308" spans="17:22" x14ac:dyDescent="0.2">
      <c r="Q308" s="34">
        <f t="shared" si="33"/>
        <v>11.2</v>
      </c>
      <c r="R308" s="33">
        <f t="shared" si="36"/>
        <v>0.83645072720338676</v>
      </c>
      <c r="S308" s="33">
        <f t="shared" si="37"/>
        <v>0.47250272430076273</v>
      </c>
      <c r="T308" s="2">
        <f t="shared" si="38"/>
        <v>0.47250272430076273</v>
      </c>
      <c r="U308" s="2">
        <f t="shared" si="34"/>
        <v>0.79386124228114785</v>
      </c>
      <c r="V308" s="2">
        <f t="shared" si="35"/>
        <v>0.51428571428571435</v>
      </c>
    </row>
    <row r="309" spans="17:22" x14ac:dyDescent="0.2">
      <c r="Q309" s="34">
        <f t="shared" si="33"/>
        <v>11.233333333333333</v>
      </c>
      <c r="R309" s="33">
        <f t="shared" si="36"/>
        <v>0.83735905377776698</v>
      </c>
      <c r="S309" s="33">
        <f t="shared" si="37"/>
        <v>0.4737619566533478</v>
      </c>
      <c r="T309" s="2">
        <f t="shared" si="38"/>
        <v>0.4737619566533478</v>
      </c>
      <c r="U309" s="2">
        <f t="shared" si="34"/>
        <v>0.7919845017556606</v>
      </c>
      <c r="V309" s="2">
        <f t="shared" si="35"/>
        <v>0.51269841269841276</v>
      </c>
    </row>
    <row r="310" spans="17:22" x14ac:dyDescent="0.2">
      <c r="Q310" s="34">
        <f t="shared" si="33"/>
        <v>11.266666666666667</v>
      </c>
      <c r="R310" s="33">
        <f t="shared" si="36"/>
        <v>0.83826738035214732</v>
      </c>
      <c r="S310" s="33">
        <f t="shared" si="37"/>
        <v>0.47502118900593293</v>
      </c>
      <c r="T310" s="2">
        <f t="shared" si="38"/>
        <v>0.47502118900593293</v>
      </c>
      <c r="U310" s="2">
        <f t="shared" si="34"/>
        <v>0.79010776123017323</v>
      </c>
      <c r="V310" s="2">
        <f t="shared" si="35"/>
        <v>0.51111111111111107</v>
      </c>
    </row>
    <row r="311" spans="17:22" x14ac:dyDescent="0.2">
      <c r="Q311" s="34">
        <f t="shared" si="33"/>
        <v>11.3</v>
      </c>
      <c r="R311" s="33">
        <f t="shared" si="36"/>
        <v>0.83917570692652754</v>
      </c>
      <c r="S311" s="33">
        <f t="shared" si="37"/>
        <v>0.47628042135851795</v>
      </c>
      <c r="T311" s="2">
        <f t="shared" si="38"/>
        <v>0.47628042135851795</v>
      </c>
      <c r="U311" s="2">
        <f t="shared" si="34"/>
        <v>0.79010776123017323</v>
      </c>
      <c r="V311" s="2">
        <f t="shared" si="35"/>
        <v>0.50952380952380949</v>
      </c>
    </row>
    <row r="312" spans="17:22" x14ac:dyDescent="0.2">
      <c r="Q312" s="34">
        <f t="shared" si="33"/>
        <v>11.333333333333334</v>
      </c>
      <c r="R312" s="33">
        <f t="shared" si="36"/>
        <v>0.84008403350090788</v>
      </c>
      <c r="S312" s="33">
        <f t="shared" si="37"/>
        <v>0.47753965371110296</v>
      </c>
      <c r="T312" s="2">
        <f t="shared" si="38"/>
        <v>0.47753965371110296</v>
      </c>
      <c r="U312" s="2">
        <f t="shared" si="34"/>
        <v>0.78823102070468587</v>
      </c>
      <c r="V312" s="2">
        <f t="shared" si="35"/>
        <v>0.50793650793650791</v>
      </c>
    </row>
    <row r="313" spans="17:22" x14ac:dyDescent="0.2">
      <c r="Q313" s="34">
        <f t="shared" si="33"/>
        <v>11.366666666666667</v>
      </c>
      <c r="R313" s="33">
        <f t="shared" si="36"/>
        <v>0.84099236007528821</v>
      </c>
      <c r="S313" s="33">
        <f t="shared" si="37"/>
        <v>0.47879888606368803</v>
      </c>
      <c r="T313" s="2">
        <f t="shared" si="38"/>
        <v>0.47879888606368803</v>
      </c>
      <c r="U313" s="2">
        <f t="shared" si="34"/>
        <v>0.78823102070468587</v>
      </c>
      <c r="V313" s="2">
        <f t="shared" si="35"/>
        <v>0.50634920634920633</v>
      </c>
    </row>
    <row r="314" spans="17:22" x14ac:dyDescent="0.2">
      <c r="Q314" s="34">
        <f t="shared" si="33"/>
        <v>11.4</v>
      </c>
      <c r="R314" s="33">
        <f t="shared" si="36"/>
        <v>0.84190068664966844</v>
      </c>
      <c r="S314" s="33">
        <f t="shared" si="37"/>
        <v>0.48005811841627311</v>
      </c>
      <c r="T314" s="2">
        <f t="shared" si="38"/>
        <v>0.48005811841627311</v>
      </c>
      <c r="U314" s="2">
        <f t="shared" si="34"/>
        <v>0.78635428017919851</v>
      </c>
      <c r="V314" s="2">
        <f t="shared" si="35"/>
        <v>0.50476190476190474</v>
      </c>
    </row>
    <row r="315" spans="17:22" x14ac:dyDescent="0.2">
      <c r="Q315" s="34">
        <f t="shared" si="33"/>
        <v>11.433333333333334</v>
      </c>
      <c r="R315" s="33">
        <f t="shared" si="36"/>
        <v>0.84280901322404878</v>
      </c>
      <c r="S315" s="33">
        <f t="shared" si="37"/>
        <v>0.48131735076885818</v>
      </c>
      <c r="T315" s="2">
        <f t="shared" si="38"/>
        <v>0.48131735076885818</v>
      </c>
      <c r="U315" s="2">
        <f t="shared" si="34"/>
        <v>0.78635428017919851</v>
      </c>
      <c r="V315" s="2">
        <f t="shared" si="35"/>
        <v>0.50317460317460316</v>
      </c>
    </row>
    <row r="316" spans="17:22" x14ac:dyDescent="0.2">
      <c r="Q316" s="34">
        <f t="shared" si="33"/>
        <v>11.466666666666667</v>
      </c>
      <c r="R316" s="33">
        <f t="shared" si="36"/>
        <v>0.843717339798429</v>
      </c>
      <c r="S316" s="33">
        <f t="shared" si="37"/>
        <v>0.48257658312144325</v>
      </c>
      <c r="T316" s="2">
        <f t="shared" si="38"/>
        <v>0.48257658312144325</v>
      </c>
      <c r="U316" s="2">
        <f t="shared" si="34"/>
        <v>0.78447753965371114</v>
      </c>
      <c r="V316" s="2">
        <f t="shared" si="35"/>
        <v>0.50158730158730158</v>
      </c>
    </row>
    <row r="317" spans="17:22" x14ac:dyDescent="0.2">
      <c r="Q317" s="34">
        <f t="shared" si="33"/>
        <v>11.5</v>
      </c>
      <c r="R317" s="33">
        <f t="shared" si="36"/>
        <v>0.84462566637280934</v>
      </c>
      <c r="S317" s="33">
        <f t="shared" si="37"/>
        <v>0.48383581547402832</v>
      </c>
      <c r="T317" s="2">
        <f t="shared" si="38"/>
        <v>0.48383581547402832</v>
      </c>
      <c r="U317" s="2">
        <f t="shared" si="34"/>
        <v>0.78260079912822378</v>
      </c>
      <c r="V317" s="2">
        <f t="shared" si="35"/>
        <v>0.5</v>
      </c>
    </row>
    <row r="318" spans="17:22" x14ac:dyDescent="0.2">
      <c r="Q318" s="34">
        <f t="shared" si="33"/>
        <v>11.533333333333333</v>
      </c>
      <c r="R318" s="33">
        <f t="shared" si="36"/>
        <v>0.84553399294718967</v>
      </c>
      <c r="S318" s="33">
        <f t="shared" si="37"/>
        <v>0.48509504782661339</v>
      </c>
      <c r="T318" s="2">
        <f t="shared" si="38"/>
        <v>0.48509504782661339</v>
      </c>
      <c r="U318" s="2">
        <f t="shared" si="34"/>
        <v>0.78260079912822378</v>
      </c>
      <c r="V318" s="2">
        <f t="shared" si="35"/>
        <v>0.49841269841269842</v>
      </c>
    </row>
    <row r="319" spans="17:22" x14ac:dyDescent="0.2">
      <c r="Q319" s="34">
        <f t="shared" si="33"/>
        <v>11.566666666666666</v>
      </c>
      <c r="R319" s="33">
        <f t="shared" si="36"/>
        <v>0.8464423195215699</v>
      </c>
      <c r="S319" s="33">
        <f t="shared" si="37"/>
        <v>0.48635428017919835</v>
      </c>
      <c r="T319" s="2">
        <f t="shared" si="38"/>
        <v>0.48635428017919835</v>
      </c>
      <c r="U319" s="2">
        <f t="shared" si="34"/>
        <v>0.78072405860273641</v>
      </c>
      <c r="V319" s="2">
        <f t="shared" si="35"/>
        <v>0.49682539682539684</v>
      </c>
    </row>
    <row r="320" spans="17:22" x14ac:dyDescent="0.2">
      <c r="Q320" s="34">
        <f t="shared" si="33"/>
        <v>11.6</v>
      </c>
      <c r="R320" s="33">
        <f t="shared" si="36"/>
        <v>0.84735064609595023</v>
      </c>
      <c r="S320" s="33">
        <f t="shared" si="37"/>
        <v>0.48761351253178342</v>
      </c>
      <c r="T320" s="2">
        <f t="shared" si="38"/>
        <v>0.48761351253178342</v>
      </c>
      <c r="U320" s="2">
        <f t="shared" si="34"/>
        <v>0.78072405860273641</v>
      </c>
      <c r="V320" s="2">
        <f t="shared" si="35"/>
        <v>0.49523809523809526</v>
      </c>
    </row>
    <row r="321" spans="17:22" x14ac:dyDescent="0.2">
      <c r="Q321" s="34">
        <f t="shared" si="33"/>
        <v>11.633333333333333</v>
      </c>
      <c r="R321" s="33">
        <f t="shared" si="36"/>
        <v>0.84825897267033046</v>
      </c>
      <c r="S321" s="33">
        <f t="shared" si="37"/>
        <v>0.48887274488436849</v>
      </c>
      <c r="T321" s="2">
        <f t="shared" si="38"/>
        <v>0.48887274488436849</v>
      </c>
      <c r="U321" s="2">
        <f t="shared" si="34"/>
        <v>0.77884731807724905</v>
      </c>
      <c r="V321" s="2">
        <f t="shared" si="35"/>
        <v>0.49365079365079367</v>
      </c>
    </row>
    <row r="322" spans="17:22" x14ac:dyDescent="0.2">
      <c r="Q322" s="34">
        <f t="shared" ref="Q322:Q385" si="39">IF(((ROW()-2)/$C$26)+1&gt;ROWS(Adata),"",(ROW()-2)/$C$26+1)</f>
        <v>11.666666666666666</v>
      </c>
      <c r="R322" s="33">
        <f t="shared" si="36"/>
        <v>0.84916729924471079</v>
      </c>
      <c r="S322" s="33">
        <f t="shared" si="37"/>
        <v>0.49013197723695356</v>
      </c>
      <c r="T322" s="2">
        <f t="shared" si="38"/>
        <v>0.49013197723695356</v>
      </c>
      <c r="U322" s="2">
        <f t="shared" si="34"/>
        <v>0.7769705775517618</v>
      </c>
      <c r="V322" s="2">
        <f t="shared" si="35"/>
        <v>0.49206349206349209</v>
      </c>
    </row>
    <row r="323" spans="17:22" x14ac:dyDescent="0.2">
      <c r="Q323" s="34">
        <f t="shared" si="39"/>
        <v>11.7</v>
      </c>
      <c r="R323" s="33">
        <f t="shared" si="36"/>
        <v>0.85007562581909113</v>
      </c>
      <c r="S323" s="33">
        <f t="shared" si="37"/>
        <v>0.49139120958953864</v>
      </c>
      <c r="T323" s="2">
        <f t="shared" si="38"/>
        <v>0.49139120958953864</v>
      </c>
      <c r="U323" s="2">
        <f t="shared" ref="U323:U354" si="40">1-VLOOKUP(1-V323,$R$2:$S$2486,2,-1)</f>
        <v>0.7769705775517618</v>
      </c>
      <c r="V323" s="2">
        <f t="shared" ref="V323:V386" si="41">1-(Q323-1)/($C$27-1)</f>
        <v>0.49047619047619051</v>
      </c>
    </row>
    <row r="324" spans="17:22" x14ac:dyDescent="0.2">
      <c r="Q324" s="34">
        <f t="shared" si="39"/>
        <v>11.733333333333333</v>
      </c>
      <c r="R324" s="33">
        <f t="shared" si="36"/>
        <v>0.85098395239347135</v>
      </c>
      <c r="S324" s="33">
        <f t="shared" si="37"/>
        <v>0.49265044194212371</v>
      </c>
      <c r="T324" s="2">
        <f t="shared" si="38"/>
        <v>0.49265044194212371</v>
      </c>
      <c r="U324" s="2">
        <f t="shared" si="40"/>
        <v>0.77509383702627443</v>
      </c>
      <c r="V324" s="2">
        <f t="shared" si="41"/>
        <v>0.48888888888888893</v>
      </c>
    </row>
    <row r="325" spans="17:22" x14ac:dyDescent="0.2">
      <c r="Q325" s="34">
        <f t="shared" si="39"/>
        <v>11.766666666666667</v>
      </c>
      <c r="R325" s="33">
        <f t="shared" si="36"/>
        <v>0.85189227896785169</v>
      </c>
      <c r="S325" s="33">
        <f t="shared" si="37"/>
        <v>0.49390967429470878</v>
      </c>
      <c r="T325" s="2">
        <f t="shared" si="38"/>
        <v>0.49390967429470878</v>
      </c>
      <c r="U325" s="2">
        <f t="shared" si="40"/>
        <v>0.77509383702627443</v>
      </c>
      <c r="V325" s="2">
        <f t="shared" si="41"/>
        <v>0.48730158730158724</v>
      </c>
    </row>
    <row r="326" spans="17:22" x14ac:dyDescent="0.2">
      <c r="Q326" s="34">
        <f t="shared" si="39"/>
        <v>11.8</v>
      </c>
      <c r="R326" s="33">
        <f t="shared" si="36"/>
        <v>0.85280060554223192</v>
      </c>
      <c r="S326" s="33">
        <f t="shared" si="37"/>
        <v>0.49516890664729385</v>
      </c>
      <c r="T326" s="2">
        <f t="shared" si="38"/>
        <v>0.49516890664729385</v>
      </c>
      <c r="U326" s="2">
        <f t="shared" si="40"/>
        <v>0.77321709650078707</v>
      </c>
      <c r="V326" s="2">
        <f t="shared" si="41"/>
        <v>0.48571428571428565</v>
      </c>
    </row>
    <row r="327" spans="17:22" x14ac:dyDescent="0.2">
      <c r="Q327" s="34">
        <f t="shared" si="39"/>
        <v>11.833333333333334</v>
      </c>
      <c r="R327" s="33">
        <f t="shared" si="36"/>
        <v>0.85370893211661225</v>
      </c>
      <c r="S327" s="33">
        <f t="shared" si="37"/>
        <v>0.49642813899987892</v>
      </c>
      <c r="T327" s="2">
        <f t="shared" si="38"/>
        <v>0.49642813899987892</v>
      </c>
      <c r="U327" s="2">
        <f t="shared" si="40"/>
        <v>0.77134035597529971</v>
      </c>
      <c r="V327" s="2">
        <f t="shared" si="41"/>
        <v>0.48412698412698407</v>
      </c>
    </row>
    <row r="328" spans="17:22" x14ac:dyDescent="0.2">
      <c r="Q328" s="34">
        <f t="shared" si="39"/>
        <v>11.866666666666667</v>
      </c>
      <c r="R328" s="33">
        <f t="shared" si="36"/>
        <v>0.85461725869099259</v>
      </c>
      <c r="S328" s="33">
        <f t="shared" si="37"/>
        <v>0.49768737135246394</v>
      </c>
      <c r="T328" s="2">
        <f t="shared" si="38"/>
        <v>0.49768737135246394</v>
      </c>
      <c r="U328" s="2">
        <f t="shared" si="40"/>
        <v>0.77134035597529971</v>
      </c>
      <c r="V328" s="2">
        <f t="shared" si="41"/>
        <v>0.48253968253968249</v>
      </c>
    </row>
    <row r="329" spans="17:22" x14ac:dyDescent="0.2">
      <c r="Q329" s="34">
        <f t="shared" si="39"/>
        <v>11.9</v>
      </c>
      <c r="R329" s="33">
        <f t="shared" si="36"/>
        <v>0.85552558526537281</v>
      </c>
      <c r="S329" s="33">
        <f t="shared" si="37"/>
        <v>0.49894660370504901</v>
      </c>
      <c r="T329" s="2">
        <f t="shared" si="38"/>
        <v>0.49894660370504901</v>
      </c>
      <c r="U329" s="2">
        <f t="shared" si="40"/>
        <v>0.76946361544981234</v>
      </c>
      <c r="V329" s="2">
        <f t="shared" si="41"/>
        <v>0.48095238095238091</v>
      </c>
    </row>
    <row r="330" spans="17:22" x14ac:dyDescent="0.2">
      <c r="Q330" s="34">
        <f t="shared" si="39"/>
        <v>11.933333333333334</v>
      </c>
      <c r="R330" s="33">
        <f t="shared" si="36"/>
        <v>0.85643391183975304</v>
      </c>
      <c r="S330" s="33">
        <f t="shared" si="37"/>
        <v>0.50020583605763402</v>
      </c>
      <c r="T330" s="2">
        <f t="shared" si="38"/>
        <v>0.50020583605763402</v>
      </c>
      <c r="U330" s="2">
        <f t="shared" si="40"/>
        <v>0.76946361544981234</v>
      </c>
      <c r="V330" s="2">
        <f t="shared" si="41"/>
        <v>0.47936507936507933</v>
      </c>
    </row>
    <row r="331" spans="17:22" x14ac:dyDescent="0.2">
      <c r="Q331" s="34">
        <f t="shared" si="39"/>
        <v>11.966666666666667</v>
      </c>
      <c r="R331" s="33">
        <f t="shared" si="36"/>
        <v>0.85734223841413348</v>
      </c>
      <c r="S331" s="33">
        <f t="shared" si="37"/>
        <v>0.50146506841021909</v>
      </c>
      <c r="T331" s="2">
        <f t="shared" si="38"/>
        <v>0.50146506841021909</v>
      </c>
      <c r="U331" s="2">
        <f t="shared" si="40"/>
        <v>0.76758687492432509</v>
      </c>
      <c r="V331" s="2">
        <f t="shared" si="41"/>
        <v>0.47777777777777775</v>
      </c>
    </row>
    <row r="332" spans="17:22" x14ac:dyDescent="0.2">
      <c r="Q332" s="34">
        <f t="shared" si="39"/>
        <v>12</v>
      </c>
      <c r="R332" s="33">
        <f t="shared" si="36"/>
        <v>0.85825056498851371</v>
      </c>
      <c r="S332" s="33">
        <f t="shared" si="37"/>
        <v>0.50272430076280417</v>
      </c>
      <c r="T332" s="2">
        <f t="shared" si="38"/>
        <v>0.50272430076280417</v>
      </c>
      <c r="U332" s="2">
        <f t="shared" si="40"/>
        <v>0.76758687492432509</v>
      </c>
      <c r="V332" s="2">
        <f t="shared" si="41"/>
        <v>0.47619047619047616</v>
      </c>
    </row>
    <row r="333" spans="17:22" x14ac:dyDescent="0.2">
      <c r="Q333" s="34">
        <f t="shared" si="39"/>
        <v>12.033333333333333</v>
      </c>
      <c r="R333" s="33">
        <f t="shared" si="36"/>
        <v>0.85910863306989893</v>
      </c>
      <c r="S333" s="33">
        <f t="shared" si="37"/>
        <v>0.50444363724421837</v>
      </c>
      <c r="T333" s="2">
        <f t="shared" si="38"/>
        <v>0.50444363724421837</v>
      </c>
      <c r="U333" s="2">
        <f t="shared" si="40"/>
        <v>0.76571013439883773</v>
      </c>
      <c r="V333" s="2">
        <f t="shared" si="41"/>
        <v>0.47460317460317458</v>
      </c>
    </row>
    <row r="334" spans="17:22" x14ac:dyDescent="0.2">
      <c r="Q334" s="34">
        <f t="shared" si="39"/>
        <v>12.066666666666666</v>
      </c>
      <c r="R334" s="33">
        <f t="shared" si="36"/>
        <v>0.85996670115128415</v>
      </c>
      <c r="S334" s="33">
        <f t="shared" si="37"/>
        <v>0.50616297372563257</v>
      </c>
      <c r="T334" s="2">
        <f t="shared" si="38"/>
        <v>0.50616297372563257</v>
      </c>
      <c r="U334" s="2">
        <f t="shared" si="40"/>
        <v>0.76371231383944793</v>
      </c>
      <c r="V334" s="2">
        <f t="shared" si="41"/>
        <v>0.473015873015873</v>
      </c>
    </row>
    <row r="335" spans="17:22" x14ac:dyDescent="0.2">
      <c r="Q335" s="34">
        <f t="shared" si="39"/>
        <v>12.1</v>
      </c>
      <c r="R335" s="33">
        <f t="shared" ref="R335:R398" si="42">IF($Q335="","",IF($Q335=INT($Q335),INDEX(Adata,$Q335,COLUMN(A336)),INDEX(Adata,$Q335+1,COLUMN(A336))*($Q335-INT($Q335))+INDEX(Adata,$Q335,COLUMN(A336))*(1-$Q335+INT($Q335))))</f>
        <v>0.86082476923266937</v>
      </c>
      <c r="S335" s="33">
        <f t="shared" ref="S335:S398" si="43">IF($Q335="","",IF($Q335=INT($Q335),INDEX(Adata,$Q335,COLUMN(B336)),INDEX(Adata,$Q335+1,COLUMN(B336))*($Q335-INT($Q335))+INDEX(Adata,$Q335,COLUMN(B336))*(1-$Q335+INT($Q335))))</f>
        <v>0.50788231020704677</v>
      </c>
      <c r="T335" s="2">
        <f t="shared" si="38"/>
        <v>0.50788231020704677</v>
      </c>
      <c r="U335" s="2">
        <f t="shared" si="40"/>
        <v>0.76371231383944793</v>
      </c>
      <c r="V335" s="2">
        <f t="shared" si="41"/>
        <v>0.47142857142857142</v>
      </c>
    </row>
    <row r="336" spans="17:22" x14ac:dyDescent="0.2">
      <c r="Q336" s="34">
        <f t="shared" si="39"/>
        <v>12.133333333333333</v>
      </c>
      <c r="R336" s="33">
        <f t="shared" si="42"/>
        <v>0.86168283731405471</v>
      </c>
      <c r="S336" s="33">
        <f t="shared" si="43"/>
        <v>0.50960164668846097</v>
      </c>
      <c r="T336" s="2">
        <f t="shared" si="38"/>
        <v>0.50960164668846097</v>
      </c>
      <c r="U336" s="2">
        <f t="shared" si="40"/>
        <v>0.76171449328005814</v>
      </c>
      <c r="V336" s="2">
        <f t="shared" si="41"/>
        <v>0.46984126984126984</v>
      </c>
    </row>
    <row r="337" spans="17:22" x14ac:dyDescent="0.2">
      <c r="Q337" s="34">
        <f t="shared" si="39"/>
        <v>12.166666666666666</v>
      </c>
      <c r="R337" s="33">
        <f t="shared" si="42"/>
        <v>0.86254090539543993</v>
      </c>
      <c r="S337" s="33">
        <f t="shared" si="43"/>
        <v>0.51132098316987518</v>
      </c>
      <c r="T337" s="2">
        <f t="shared" si="38"/>
        <v>0.51132098316987518</v>
      </c>
      <c r="U337" s="2">
        <f t="shared" si="40"/>
        <v>0.75971667272066845</v>
      </c>
      <c r="V337" s="2">
        <f t="shared" si="41"/>
        <v>0.46825396825396826</v>
      </c>
    </row>
    <row r="338" spans="17:22" x14ac:dyDescent="0.2">
      <c r="Q338" s="34">
        <f t="shared" si="39"/>
        <v>12.2</v>
      </c>
      <c r="R338" s="33">
        <f t="shared" si="42"/>
        <v>0.86339897347682504</v>
      </c>
      <c r="S338" s="33">
        <f t="shared" si="43"/>
        <v>0.51304031965128938</v>
      </c>
      <c r="T338" s="2">
        <f t="shared" si="38"/>
        <v>0.51304031965128938</v>
      </c>
      <c r="U338" s="2">
        <f t="shared" si="40"/>
        <v>0.75971667272066845</v>
      </c>
      <c r="V338" s="2">
        <f t="shared" si="41"/>
        <v>0.46666666666666667</v>
      </c>
    </row>
    <row r="339" spans="17:22" x14ac:dyDescent="0.2">
      <c r="Q339" s="34">
        <f t="shared" si="39"/>
        <v>12.233333333333333</v>
      </c>
      <c r="R339" s="33">
        <f t="shared" si="42"/>
        <v>0.86425704155821037</v>
      </c>
      <c r="S339" s="33">
        <f t="shared" si="43"/>
        <v>0.51475965613270358</v>
      </c>
      <c r="T339" s="2">
        <f t="shared" ref="T339:T402" si="44">IF($Q339="","",MIN(R339:S339))</f>
        <v>0.51475965613270358</v>
      </c>
      <c r="U339" s="2">
        <f t="shared" si="40"/>
        <v>0.75771885216127866</v>
      </c>
      <c r="V339" s="2">
        <f t="shared" si="41"/>
        <v>0.46507936507936509</v>
      </c>
    </row>
    <row r="340" spans="17:22" x14ac:dyDescent="0.2">
      <c r="Q340" s="34">
        <f t="shared" si="39"/>
        <v>12.266666666666667</v>
      </c>
      <c r="R340" s="33">
        <f t="shared" si="42"/>
        <v>0.8651151096395957</v>
      </c>
      <c r="S340" s="33">
        <f t="shared" si="43"/>
        <v>0.51647899261411789</v>
      </c>
      <c r="T340" s="2">
        <f t="shared" si="44"/>
        <v>0.51647899261411789</v>
      </c>
      <c r="U340" s="2">
        <f t="shared" si="40"/>
        <v>0.75572103160188886</v>
      </c>
      <c r="V340" s="2">
        <f t="shared" si="41"/>
        <v>0.4634920634920634</v>
      </c>
    </row>
    <row r="341" spans="17:22" x14ac:dyDescent="0.2">
      <c r="Q341" s="34">
        <f t="shared" si="39"/>
        <v>12.3</v>
      </c>
      <c r="R341" s="33">
        <f t="shared" si="42"/>
        <v>0.86597317772098092</v>
      </c>
      <c r="S341" s="33">
        <f t="shared" si="43"/>
        <v>0.5181983290955321</v>
      </c>
      <c r="T341" s="2">
        <f t="shared" si="44"/>
        <v>0.5181983290955321</v>
      </c>
      <c r="U341" s="2">
        <f t="shared" si="40"/>
        <v>0.75572103160188886</v>
      </c>
      <c r="V341" s="2">
        <f t="shared" si="41"/>
        <v>0.46190476190476182</v>
      </c>
    </row>
    <row r="342" spans="17:22" x14ac:dyDescent="0.2">
      <c r="Q342" s="34">
        <f t="shared" si="39"/>
        <v>12.333333333333334</v>
      </c>
      <c r="R342" s="33">
        <f t="shared" si="42"/>
        <v>0.86683124580236615</v>
      </c>
      <c r="S342" s="33">
        <f t="shared" si="43"/>
        <v>0.5199176655769463</v>
      </c>
      <c r="T342" s="2">
        <f t="shared" si="44"/>
        <v>0.5199176655769463</v>
      </c>
      <c r="U342" s="2">
        <f t="shared" si="40"/>
        <v>0.75372321104249917</v>
      </c>
      <c r="V342" s="2">
        <f t="shared" si="41"/>
        <v>0.46031746031746024</v>
      </c>
    </row>
    <row r="343" spans="17:22" x14ac:dyDescent="0.2">
      <c r="Q343" s="34">
        <f t="shared" si="39"/>
        <v>12.366666666666667</v>
      </c>
      <c r="R343" s="33">
        <f t="shared" si="42"/>
        <v>0.86768931388375137</v>
      </c>
      <c r="S343" s="33">
        <f t="shared" si="43"/>
        <v>0.5216370020583605</v>
      </c>
      <c r="T343" s="2">
        <f t="shared" si="44"/>
        <v>0.5216370020583605</v>
      </c>
      <c r="U343" s="2">
        <f t="shared" si="40"/>
        <v>0.75172539048310938</v>
      </c>
      <c r="V343" s="2">
        <f t="shared" si="41"/>
        <v>0.45873015873015865</v>
      </c>
    </row>
    <row r="344" spans="17:22" x14ac:dyDescent="0.2">
      <c r="Q344" s="34">
        <f t="shared" si="39"/>
        <v>12.4</v>
      </c>
      <c r="R344" s="33">
        <f t="shared" si="42"/>
        <v>0.86854738196513659</v>
      </c>
      <c r="S344" s="33">
        <f t="shared" si="43"/>
        <v>0.5233563385397747</v>
      </c>
      <c r="T344" s="2">
        <f t="shared" si="44"/>
        <v>0.5233563385397747</v>
      </c>
      <c r="U344" s="2">
        <f t="shared" si="40"/>
        <v>0.75172539048310938</v>
      </c>
      <c r="V344" s="2">
        <f t="shared" si="41"/>
        <v>0.45714285714285707</v>
      </c>
    </row>
    <row r="345" spans="17:22" x14ac:dyDescent="0.2">
      <c r="Q345" s="34">
        <f t="shared" si="39"/>
        <v>12.433333333333334</v>
      </c>
      <c r="R345" s="33">
        <f t="shared" si="42"/>
        <v>0.86940545004652181</v>
      </c>
      <c r="S345" s="33">
        <f t="shared" si="43"/>
        <v>0.5250756750211889</v>
      </c>
      <c r="T345" s="2">
        <f t="shared" si="44"/>
        <v>0.5250756750211889</v>
      </c>
      <c r="U345" s="2">
        <f t="shared" si="40"/>
        <v>0.74972756992371958</v>
      </c>
      <c r="V345" s="2">
        <f t="shared" si="41"/>
        <v>0.45555555555555549</v>
      </c>
    </row>
    <row r="346" spans="17:22" x14ac:dyDescent="0.2">
      <c r="Q346" s="34">
        <f t="shared" si="39"/>
        <v>12.466666666666667</v>
      </c>
      <c r="R346" s="33">
        <f t="shared" si="42"/>
        <v>0.87026351812790703</v>
      </c>
      <c r="S346" s="33">
        <f t="shared" si="43"/>
        <v>0.52679501150260322</v>
      </c>
      <c r="T346" s="2">
        <f t="shared" si="44"/>
        <v>0.52679501150260322</v>
      </c>
      <c r="U346" s="2">
        <f t="shared" si="40"/>
        <v>0.74972756992371958</v>
      </c>
      <c r="V346" s="2">
        <f t="shared" si="41"/>
        <v>0.45396825396825391</v>
      </c>
    </row>
    <row r="347" spans="17:22" x14ac:dyDescent="0.2">
      <c r="Q347" s="34">
        <f t="shared" si="39"/>
        <v>12.5</v>
      </c>
      <c r="R347" s="33">
        <f t="shared" si="42"/>
        <v>0.87112158620929225</v>
      </c>
      <c r="S347" s="33">
        <f t="shared" si="43"/>
        <v>0.52851434798401731</v>
      </c>
      <c r="T347" s="2">
        <f t="shared" si="44"/>
        <v>0.52851434798401731</v>
      </c>
      <c r="U347" s="2">
        <f t="shared" si="40"/>
        <v>0.74772974936432979</v>
      </c>
      <c r="V347" s="2">
        <f t="shared" si="41"/>
        <v>0.45238095238095233</v>
      </c>
    </row>
    <row r="348" spans="17:22" x14ac:dyDescent="0.2">
      <c r="Q348" s="34">
        <f t="shared" si="39"/>
        <v>12.533333333333333</v>
      </c>
      <c r="R348" s="33">
        <f t="shared" si="42"/>
        <v>0.87197965429067748</v>
      </c>
      <c r="S348" s="33">
        <f t="shared" si="43"/>
        <v>0.53023368446543162</v>
      </c>
      <c r="T348" s="2">
        <f t="shared" si="44"/>
        <v>0.53023368446543162</v>
      </c>
      <c r="U348" s="2">
        <f t="shared" si="40"/>
        <v>0.7457319288049401</v>
      </c>
      <c r="V348" s="2">
        <f t="shared" si="41"/>
        <v>0.45079365079365075</v>
      </c>
    </row>
    <row r="349" spans="17:22" x14ac:dyDescent="0.2">
      <c r="Q349" s="34">
        <f t="shared" si="39"/>
        <v>12.566666666666666</v>
      </c>
      <c r="R349" s="33">
        <f t="shared" si="42"/>
        <v>0.8728377223720627</v>
      </c>
      <c r="S349" s="33">
        <f t="shared" si="43"/>
        <v>0.53195302094684582</v>
      </c>
      <c r="T349" s="2">
        <f t="shared" si="44"/>
        <v>0.53195302094684582</v>
      </c>
      <c r="U349" s="2">
        <f t="shared" si="40"/>
        <v>0.7457319288049401</v>
      </c>
      <c r="V349" s="2">
        <f t="shared" si="41"/>
        <v>0.44920634920634916</v>
      </c>
    </row>
    <row r="350" spans="17:22" x14ac:dyDescent="0.2">
      <c r="Q350" s="34">
        <f t="shared" si="39"/>
        <v>12.6</v>
      </c>
      <c r="R350" s="33">
        <f t="shared" si="42"/>
        <v>0.87369579045344803</v>
      </c>
      <c r="S350" s="33">
        <f t="shared" si="43"/>
        <v>0.53367235742826002</v>
      </c>
      <c r="T350" s="2">
        <f t="shared" si="44"/>
        <v>0.53367235742826002</v>
      </c>
      <c r="U350" s="2">
        <f t="shared" si="40"/>
        <v>0.74373410824555042</v>
      </c>
      <c r="V350" s="2">
        <f t="shared" si="41"/>
        <v>0.44761904761904758</v>
      </c>
    </row>
    <row r="351" spans="17:22" x14ac:dyDescent="0.2">
      <c r="Q351" s="34">
        <f t="shared" si="39"/>
        <v>12.633333333333333</v>
      </c>
      <c r="R351" s="33">
        <f t="shared" si="42"/>
        <v>0.87455385853483325</v>
      </c>
      <c r="S351" s="33">
        <f t="shared" si="43"/>
        <v>0.53539169390967423</v>
      </c>
      <c r="T351" s="2">
        <f t="shared" si="44"/>
        <v>0.53539169390967423</v>
      </c>
      <c r="U351" s="2">
        <f t="shared" si="40"/>
        <v>0.74173628768616062</v>
      </c>
      <c r="V351" s="2">
        <f t="shared" si="41"/>
        <v>0.446031746031746</v>
      </c>
    </row>
    <row r="352" spans="17:22" x14ac:dyDescent="0.2">
      <c r="Q352" s="34">
        <f t="shared" si="39"/>
        <v>12.666666666666666</v>
      </c>
      <c r="R352" s="33">
        <f t="shared" si="42"/>
        <v>0.87541192661621858</v>
      </c>
      <c r="S352" s="33">
        <f t="shared" si="43"/>
        <v>0.53711103039108843</v>
      </c>
      <c r="T352" s="2">
        <f t="shared" si="44"/>
        <v>0.53711103039108843</v>
      </c>
      <c r="U352" s="2">
        <f t="shared" si="40"/>
        <v>0.74173628768616062</v>
      </c>
      <c r="V352" s="2">
        <f t="shared" si="41"/>
        <v>0.44444444444444442</v>
      </c>
    </row>
    <row r="353" spans="17:22" x14ac:dyDescent="0.2">
      <c r="Q353" s="34">
        <f t="shared" si="39"/>
        <v>12.7</v>
      </c>
      <c r="R353" s="33">
        <f t="shared" si="42"/>
        <v>0.8762699946976038</v>
      </c>
      <c r="S353" s="33">
        <f t="shared" si="43"/>
        <v>0.53883036687250263</v>
      </c>
      <c r="T353" s="2">
        <f t="shared" si="44"/>
        <v>0.53883036687250263</v>
      </c>
      <c r="U353" s="2">
        <f t="shared" si="40"/>
        <v>0.73973846712677083</v>
      </c>
      <c r="V353" s="2">
        <f t="shared" si="41"/>
        <v>0.44285714285714284</v>
      </c>
    </row>
    <row r="354" spans="17:22" x14ac:dyDescent="0.2">
      <c r="Q354" s="34">
        <f t="shared" si="39"/>
        <v>12.733333333333333</v>
      </c>
      <c r="R354" s="33">
        <f t="shared" si="42"/>
        <v>0.87712806277898892</v>
      </c>
      <c r="S354" s="33">
        <f t="shared" si="43"/>
        <v>0.54054970335391683</v>
      </c>
      <c r="T354" s="2">
        <f t="shared" si="44"/>
        <v>0.54054970335391683</v>
      </c>
      <c r="U354" s="2">
        <f t="shared" si="40"/>
        <v>0.73774064656738103</v>
      </c>
      <c r="V354" s="2">
        <f t="shared" si="41"/>
        <v>0.44126984126984126</v>
      </c>
    </row>
    <row r="355" spans="17:22" x14ac:dyDescent="0.2">
      <c r="Q355" s="34">
        <f t="shared" si="39"/>
        <v>12.766666666666667</v>
      </c>
      <c r="R355" s="33">
        <f t="shared" si="42"/>
        <v>0.87798613086037425</v>
      </c>
      <c r="S355" s="33">
        <f t="shared" si="43"/>
        <v>0.54226903983533115</v>
      </c>
      <c r="T355" s="2">
        <f t="shared" si="44"/>
        <v>0.54226903983533115</v>
      </c>
      <c r="U355" s="2">
        <f t="shared" ref="U355:U386" si="45">1-VLOOKUP(1-V355,$R$2:$S$2486,2,-1)</f>
        <v>0.73774064656738103</v>
      </c>
      <c r="V355" s="2">
        <f t="shared" si="41"/>
        <v>0.43968253968253967</v>
      </c>
    </row>
    <row r="356" spans="17:22" x14ac:dyDescent="0.2">
      <c r="Q356" s="34">
        <f t="shared" si="39"/>
        <v>12.8</v>
      </c>
      <c r="R356" s="33">
        <f t="shared" si="42"/>
        <v>0.87884419894175947</v>
      </c>
      <c r="S356" s="33">
        <f t="shared" si="43"/>
        <v>0.54398837631674524</v>
      </c>
      <c r="T356" s="2">
        <f t="shared" si="44"/>
        <v>0.54398837631674524</v>
      </c>
      <c r="U356" s="2">
        <f t="shared" si="45"/>
        <v>0.73574282600799135</v>
      </c>
      <c r="V356" s="2">
        <f t="shared" si="41"/>
        <v>0.43809523809523809</v>
      </c>
    </row>
    <row r="357" spans="17:22" x14ac:dyDescent="0.2">
      <c r="Q357" s="34">
        <f t="shared" si="39"/>
        <v>12.833333333333334</v>
      </c>
      <c r="R357" s="33">
        <f t="shared" si="42"/>
        <v>0.87970226702314469</v>
      </c>
      <c r="S357" s="33">
        <f t="shared" si="43"/>
        <v>0.54570771279815955</v>
      </c>
      <c r="T357" s="2">
        <f t="shared" si="44"/>
        <v>0.54570771279815955</v>
      </c>
      <c r="U357" s="2">
        <f t="shared" si="45"/>
        <v>0.73374500544860155</v>
      </c>
      <c r="V357" s="2">
        <f t="shared" si="41"/>
        <v>0.43650793650793651</v>
      </c>
    </row>
    <row r="358" spans="17:22" x14ac:dyDescent="0.2">
      <c r="Q358" s="34">
        <f t="shared" si="39"/>
        <v>12.866666666666667</v>
      </c>
      <c r="R358" s="33">
        <f t="shared" si="42"/>
        <v>0.88056033510452991</v>
      </c>
      <c r="S358" s="33">
        <f t="shared" si="43"/>
        <v>0.54742704927957375</v>
      </c>
      <c r="T358" s="2">
        <f t="shared" si="44"/>
        <v>0.54742704927957375</v>
      </c>
      <c r="U358" s="2">
        <f t="shared" si="45"/>
        <v>0.73374500544860155</v>
      </c>
      <c r="V358" s="2">
        <f t="shared" si="41"/>
        <v>0.43492063492063493</v>
      </c>
    </row>
    <row r="359" spans="17:22" x14ac:dyDescent="0.2">
      <c r="Q359" s="34">
        <f t="shared" si="39"/>
        <v>12.9</v>
      </c>
      <c r="R359" s="33">
        <f t="shared" si="42"/>
        <v>0.88141840318591524</v>
      </c>
      <c r="S359" s="33">
        <f t="shared" si="43"/>
        <v>0.54914638576098795</v>
      </c>
      <c r="T359" s="2">
        <f t="shared" si="44"/>
        <v>0.54914638576098795</v>
      </c>
      <c r="U359" s="2">
        <f t="shared" si="45"/>
        <v>0.73174718488921187</v>
      </c>
      <c r="V359" s="2">
        <f t="shared" si="41"/>
        <v>0.43333333333333335</v>
      </c>
    </row>
    <row r="360" spans="17:22" x14ac:dyDescent="0.2">
      <c r="Q360" s="34">
        <f t="shared" si="39"/>
        <v>12.933333333333334</v>
      </c>
      <c r="R360" s="33">
        <f t="shared" si="42"/>
        <v>0.88227647126730047</v>
      </c>
      <c r="S360" s="33">
        <f t="shared" si="43"/>
        <v>0.55086572224240216</v>
      </c>
      <c r="T360" s="2">
        <f t="shared" si="44"/>
        <v>0.55086572224240216</v>
      </c>
      <c r="U360" s="2">
        <f t="shared" si="45"/>
        <v>0.72974936432982207</v>
      </c>
      <c r="V360" s="2">
        <f t="shared" si="41"/>
        <v>0.43174603174603177</v>
      </c>
    </row>
    <row r="361" spans="17:22" x14ac:dyDescent="0.2">
      <c r="Q361" s="34">
        <f t="shared" si="39"/>
        <v>12.966666666666667</v>
      </c>
      <c r="R361" s="33">
        <f t="shared" si="42"/>
        <v>0.88313453934868569</v>
      </c>
      <c r="S361" s="33">
        <f t="shared" si="43"/>
        <v>0.55258505872381636</v>
      </c>
      <c r="T361" s="2">
        <f t="shared" si="44"/>
        <v>0.55258505872381636</v>
      </c>
      <c r="U361" s="2">
        <f t="shared" si="45"/>
        <v>0.72974936432982207</v>
      </c>
      <c r="V361" s="2">
        <f t="shared" si="41"/>
        <v>0.43015873015873018</v>
      </c>
    </row>
    <row r="362" spans="17:22" x14ac:dyDescent="0.2">
      <c r="Q362" s="34">
        <f t="shared" si="39"/>
        <v>13</v>
      </c>
      <c r="R362" s="33">
        <f t="shared" si="42"/>
        <v>0.88399260743007091</v>
      </c>
      <c r="S362" s="33">
        <f t="shared" si="43"/>
        <v>0.55430439520523056</v>
      </c>
      <c r="T362" s="2">
        <f t="shared" si="44"/>
        <v>0.55430439520523056</v>
      </c>
      <c r="U362" s="2">
        <f t="shared" si="45"/>
        <v>0.72775154377043227</v>
      </c>
      <c r="V362" s="2">
        <f t="shared" si="41"/>
        <v>0.4285714285714286</v>
      </c>
    </row>
    <row r="363" spans="17:22" x14ac:dyDescent="0.2">
      <c r="Q363" s="34">
        <f t="shared" si="39"/>
        <v>13.033333333333333</v>
      </c>
      <c r="R363" s="33">
        <f t="shared" si="42"/>
        <v>0.88483677210379919</v>
      </c>
      <c r="S363" s="33">
        <f t="shared" si="43"/>
        <v>0.55593897566291317</v>
      </c>
      <c r="T363" s="2">
        <f t="shared" si="44"/>
        <v>0.55593897566291317</v>
      </c>
      <c r="U363" s="2">
        <f t="shared" si="45"/>
        <v>0.72775154377043227</v>
      </c>
      <c r="V363" s="2">
        <f t="shared" si="41"/>
        <v>0.42698412698412702</v>
      </c>
    </row>
    <row r="364" spans="17:22" x14ac:dyDescent="0.2">
      <c r="Q364" s="34">
        <f t="shared" si="39"/>
        <v>13.066666666666666</v>
      </c>
      <c r="R364" s="33">
        <f t="shared" si="42"/>
        <v>0.88568093677752735</v>
      </c>
      <c r="S364" s="33">
        <f t="shared" si="43"/>
        <v>0.55757355612059556</v>
      </c>
      <c r="T364" s="2">
        <f t="shared" si="44"/>
        <v>0.55757355612059556</v>
      </c>
      <c r="U364" s="2">
        <f t="shared" si="45"/>
        <v>0.72575372321104248</v>
      </c>
      <c r="V364" s="2">
        <f t="shared" si="41"/>
        <v>0.42539682539682544</v>
      </c>
    </row>
    <row r="365" spans="17:22" x14ac:dyDescent="0.2">
      <c r="Q365" s="34">
        <f t="shared" si="39"/>
        <v>13.1</v>
      </c>
      <c r="R365" s="33">
        <f t="shared" si="42"/>
        <v>0.88652510145125563</v>
      </c>
      <c r="S365" s="33">
        <f t="shared" si="43"/>
        <v>0.55920813657827817</v>
      </c>
      <c r="T365" s="2">
        <f t="shared" si="44"/>
        <v>0.55920813657827817</v>
      </c>
      <c r="U365" s="2">
        <f t="shared" si="45"/>
        <v>0.72375590265165268</v>
      </c>
      <c r="V365" s="2">
        <f t="shared" si="41"/>
        <v>0.42380952380952386</v>
      </c>
    </row>
    <row r="366" spans="17:22" x14ac:dyDescent="0.2">
      <c r="Q366" s="34">
        <f t="shared" si="39"/>
        <v>13.133333333333333</v>
      </c>
      <c r="R366" s="33">
        <f t="shared" si="42"/>
        <v>0.8873692661249839</v>
      </c>
      <c r="S366" s="33">
        <f t="shared" si="43"/>
        <v>0.56084271703596067</v>
      </c>
      <c r="T366" s="2">
        <f t="shared" si="44"/>
        <v>0.56084271703596067</v>
      </c>
      <c r="U366" s="2">
        <f t="shared" si="45"/>
        <v>0.72375590265165268</v>
      </c>
      <c r="V366" s="2">
        <f t="shared" si="41"/>
        <v>0.42222222222222228</v>
      </c>
    </row>
    <row r="367" spans="17:22" x14ac:dyDescent="0.2">
      <c r="Q367" s="34">
        <f t="shared" si="39"/>
        <v>13.166666666666666</v>
      </c>
      <c r="R367" s="33">
        <f t="shared" si="42"/>
        <v>0.88821343079871218</v>
      </c>
      <c r="S367" s="33">
        <f t="shared" si="43"/>
        <v>0.56247729749364317</v>
      </c>
      <c r="T367" s="2">
        <f t="shared" si="44"/>
        <v>0.56247729749364317</v>
      </c>
      <c r="U367" s="2">
        <f t="shared" si="45"/>
        <v>0.721758082092263</v>
      </c>
      <c r="V367" s="2">
        <f t="shared" si="41"/>
        <v>0.42063492063492069</v>
      </c>
    </row>
    <row r="368" spans="17:22" x14ac:dyDescent="0.2">
      <c r="Q368" s="34">
        <f t="shared" si="39"/>
        <v>13.2</v>
      </c>
      <c r="R368" s="33">
        <f t="shared" si="42"/>
        <v>0.88905759547244034</v>
      </c>
      <c r="S368" s="33">
        <f t="shared" si="43"/>
        <v>0.56411187795132567</v>
      </c>
      <c r="T368" s="2">
        <f t="shared" si="44"/>
        <v>0.56411187795132567</v>
      </c>
      <c r="U368" s="2">
        <f t="shared" si="45"/>
        <v>0.71976026153287331</v>
      </c>
      <c r="V368" s="2">
        <f t="shared" si="41"/>
        <v>0.41904761904761911</v>
      </c>
    </row>
    <row r="369" spans="17:22" x14ac:dyDescent="0.2">
      <c r="Q369" s="34">
        <f t="shared" si="39"/>
        <v>13.233333333333333</v>
      </c>
      <c r="R369" s="33">
        <f t="shared" si="42"/>
        <v>0.88990176014616862</v>
      </c>
      <c r="S369" s="33">
        <f t="shared" si="43"/>
        <v>0.56574645840900828</v>
      </c>
      <c r="T369" s="2">
        <f t="shared" si="44"/>
        <v>0.56574645840900828</v>
      </c>
      <c r="U369" s="2">
        <f t="shared" si="45"/>
        <v>0.71976026153287331</v>
      </c>
      <c r="V369" s="2">
        <f t="shared" si="41"/>
        <v>0.41746031746031753</v>
      </c>
    </row>
    <row r="370" spans="17:22" x14ac:dyDescent="0.2">
      <c r="Q370" s="34">
        <f t="shared" si="39"/>
        <v>13.266666666666667</v>
      </c>
      <c r="R370" s="33">
        <f t="shared" si="42"/>
        <v>0.89074592481989689</v>
      </c>
      <c r="S370" s="33">
        <f t="shared" si="43"/>
        <v>0.56738103886669078</v>
      </c>
      <c r="T370" s="2">
        <f t="shared" si="44"/>
        <v>0.56738103886669078</v>
      </c>
      <c r="U370" s="2">
        <f t="shared" si="45"/>
        <v>0.71776244097348352</v>
      </c>
      <c r="V370" s="2">
        <f t="shared" si="41"/>
        <v>0.41587301587301584</v>
      </c>
    </row>
    <row r="371" spans="17:22" x14ac:dyDescent="0.2">
      <c r="Q371" s="34">
        <f t="shared" si="39"/>
        <v>13.3</v>
      </c>
      <c r="R371" s="33">
        <f t="shared" si="42"/>
        <v>0.89159008949362517</v>
      </c>
      <c r="S371" s="33">
        <f t="shared" si="43"/>
        <v>0.56901561932437339</v>
      </c>
      <c r="T371" s="2">
        <f t="shared" si="44"/>
        <v>0.56901561932437339</v>
      </c>
      <c r="U371" s="2">
        <f t="shared" si="45"/>
        <v>0.71576462041409372</v>
      </c>
      <c r="V371" s="2">
        <f t="shared" si="41"/>
        <v>0.41428571428571426</v>
      </c>
    </row>
    <row r="372" spans="17:22" x14ac:dyDescent="0.2">
      <c r="Q372" s="34">
        <f t="shared" si="39"/>
        <v>13.333333333333334</v>
      </c>
      <c r="R372" s="33">
        <f t="shared" si="42"/>
        <v>0.89243425416735345</v>
      </c>
      <c r="S372" s="33">
        <f t="shared" si="43"/>
        <v>0.57065019978205589</v>
      </c>
      <c r="T372" s="2">
        <f t="shared" si="44"/>
        <v>0.57065019978205589</v>
      </c>
      <c r="U372" s="2">
        <f t="shared" si="45"/>
        <v>0.71576462041409372</v>
      </c>
      <c r="V372" s="2">
        <f t="shared" si="41"/>
        <v>0.41269841269841268</v>
      </c>
    </row>
    <row r="373" spans="17:22" x14ac:dyDescent="0.2">
      <c r="Q373" s="34">
        <f t="shared" si="39"/>
        <v>13.366666666666667</v>
      </c>
      <c r="R373" s="33">
        <f t="shared" si="42"/>
        <v>0.89327841884108161</v>
      </c>
      <c r="S373" s="33">
        <f t="shared" si="43"/>
        <v>0.57228478023973839</v>
      </c>
      <c r="T373" s="2">
        <f t="shared" si="44"/>
        <v>0.57228478023973839</v>
      </c>
      <c r="U373" s="2">
        <f t="shared" si="45"/>
        <v>0.71376679985470393</v>
      </c>
      <c r="V373" s="2">
        <f t="shared" si="41"/>
        <v>0.41111111111111109</v>
      </c>
    </row>
    <row r="374" spans="17:22" x14ac:dyDescent="0.2">
      <c r="Q374" s="34">
        <f t="shared" si="39"/>
        <v>13.4</v>
      </c>
      <c r="R374" s="33">
        <f t="shared" si="42"/>
        <v>0.89412258351480989</v>
      </c>
      <c r="S374" s="33">
        <f t="shared" si="43"/>
        <v>0.57391936069742089</v>
      </c>
      <c r="T374" s="2">
        <f t="shared" si="44"/>
        <v>0.57391936069742089</v>
      </c>
      <c r="U374" s="2">
        <f t="shared" si="45"/>
        <v>0.71176897929531413</v>
      </c>
      <c r="V374" s="2">
        <f t="shared" si="41"/>
        <v>0.40952380952380951</v>
      </c>
    </row>
    <row r="375" spans="17:22" x14ac:dyDescent="0.2">
      <c r="Q375" s="34">
        <f t="shared" si="39"/>
        <v>13.433333333333334</v>
      </c>
      <c r="R375" s="33">
        <f t="shared" si="42"/>
        <v>0.89496674818853816</v>
      </c>
      <c r="S375" s="33">
        <f t="shared" si="43"/>
        <v>0.5755539411551035</v>
      </c>
      <c r="T375" s="2">
        <f t="shared" si="44"/>
        <v>0.5755539411551035</v>
      </c>
      <c r="U375" s="2">
        <f t="shared" si="45"/>
        <v>0.71176897929531413</v>
      </c>
      <c r="V375" s="2">
        <f t="shared" si="41"/>
        <v>0.40793650793650793</v>
      </c>
    </row>
    <row r="376" spans="17:22" x14ac:dyDescent="0.2">
      <c r="Q376" s="34">
        <f t="shared" si="39"/>
        <v>13.466666666666667</v>
      </c>
      <c r="R376" s="33">
        <f t="shared" si="42"/>
        <v>0.89581091286226644</v>
      </c>
      <c r="S376" s="33">
        <f t="shared" si="43"/>
        <v>0.577188521612786</v>
      </c>
      <c r="T376" s="2">
        <f t="shared" si="44"/>
        <v>0.577188521612786</v>
      </c>
      <c r="U376" s="2">
        <f t="shared" si="45"/>
        <v>0.70977115873592445</v>
      </c>
      <c r="V376" s="2">
        <f t="shared" si="41"/>
        <v>0.40634920634920635</v>
      </c>
    </row>
    <row r="377" spans="17:22" x14ac:dyDescent="0.2">
      <c r="Q377" s="34">
        <f t="shared" si="39"/>
        <v>13.5</v>
      </c>
      <c r="R377" s="33">
        <f t="shared" si="42"/>
        <v>0.89665507753599472</v>
      </c>
      <c r="S377" s="33">
        <f t="shared" si="43"/>
        <v>0.5788231020704685</v>
      </c>
      <c r="T377" s="2">
        <f t="shared" si="44"/>
        <v>0.5788231020704685</v>
      </c>
      <c r="U377" s="2">
        <f t="shared" si="45"/>
        <v>0.70777333817653476</v>
      </c>
      <c r="V377" s="2">
        <f t="shared" si="41"/>
        <v>0.40476190476190477</v>
      </c>
    </row>
    <row r="378" spans="17:22" x14ac:dyDescent="0.2">
      <c r="Q378" s="34">
        <f t="shared" si="39"/>
        <v>13.533333333333333</v>
      </c>
      <c r="R378" s="33">
        <f t="shared" si="42"/>
        <v>0.89749924220972288</v>
      </c>
      <c r="S378" s="33">
        <f t="shared" si="43"/>
        <v>0.580457682528151</v>
      </c>
      <c r="T378" s="2">
        <f t="shared" si="44"/>
        <v>0.580457682528151</v>
      </c>
      <c r="U378" s="2">
        <f t="shared" si="45"/>
        <v>0.70777333817653476</v>
      </c>
      <c r="V378" s="2">
        <f t="shared" si="41"/>
        <v>0.40317460317460319</v>
      </c>
    </row>
    <row r="379" spans="17:22" x14ac:dyDescent="0.2">
      <c r="Q379" s="34">
        <f t="shared" si="39"/>
        <v>13.566666666666666</v>
      </c>
      <c r="R379" s="33">
        <f t="shared" si="42"/>
        <v>0.89834340688345105</v>
      </c>
      <c r="S379" s="33">
        <f t="shared" si="43"/>
        <v>0.5820922629858335</v>
      </c>
      <c r="T379" s="2">
        <f t="shared" si="44"/>
        <v>0.5820922629858335</v>
      </c>
      <c r="U379" s="2">
        <f t="shared" si="45"/>
        <v>0.70577551761714497</v>
      </c>
      <c r="V379" s="2">
        <f t="shared" si="41"/>
        <v>0.4015873015873016</v>
      </c>
    </row>
    <row r="380" spans="17:22" x14ac:dyDescent="0.2">
      <c r="Q380" s="34">
        <f t="shared" si="39"/>
        <v>13.6</v>
      </c>
      <c r="R380" s="33">
        <f t="shared" si="42"/>
        <v>0.89918757155717932</v>
      </c>
      <c r="S380" s="33">
        <f t="shared" si="43"/>
        <v>0.58372684344351611</v>
      </c>
      <c r="T380" s="2">
        <f t="shared" si="44"/>
        <v>0.58372684344351611</v>
      </c>
      <c r="U380" s="2">
        <f t="shared" si="45"/>
        <v>0.70400774912216979</v>
      </c>
      <c r="V380" s="2">
        <f t="shared" si="41"/>
        <v>0.4</v>
      </c>
    </row>
    <row r="381" spans="17:22" x14ac:dyDescent="0.2">
      <c r="Q381" s="34">
        <f t="shared" si="39"/>
        <v>13.633333333333333</v>
      </c>
      <c r="R381" s="33">
        <f t="shared" si="42"/>
        <v>0.90003173623090771</v>
      </c>
      <c r="S381" s="33">
        <f t="shared" si="43"/>
        <v>0.58536142390119861</v>
      </c>
      <c r="T381" s="2">
        <f t="shared" si="44"/>
        <v>0.58536142390119861</v>
      </c>
      <c r="U381" s="2">
        <f t="shared" si="45"/>
        <v>0.70400774912216979</v>
      </c>
      <c r="V381" s="2">
        <f t="shared" si="41"/>
        <v>0.39841269841269844</v>
      </c>
    </row>
    <row r="382" spans="17:22" x14ac:dyDescent="0.2">
      <c r="Q382" s="34">
        <f t="shared" si="39"/>
        <v>13.666666666666666</v>
      </c>
      <c r="R382" s="33">
        <f t="shared" si="42"/>
        <v>0.90087590090463587</v>
      </c>
      <c r="S382" s="33">
        <f t="shared" si="43"/>
        <v>0.58699600435888111</v>
      </c>
      <c r="T382" s="2">
        <f t="shared" si="44"/>
        <v>0.58699600435888111</v>
      </c>
      <c r="U382" s="2">
        <f t="shared" si="45"/>
        <v>0.70223998062719462</v>
      </c>
      <c r="V382" s="2">
        <f t="shared" si="41"/>
        <v>0.39682539682539686</v>
      </c>
    </row>
    <row r="383" spans="17:22" x14ac:dyDescent="0.2">
      <c r="Q383" s="34">
        <f t="shared" si="39"/>
        <v>13.7</v>
      </c>
      <c r="R383" s="33">
        <f t="shared" si="42"/>
        <v>0.90172006557836415</v>
      </c>
      <c r="S383" s="33">
        <f t="shared" si="43"/>
        <v>0.58863058481656361</v>
      </c>
      <c r="T383" s="2">
        <f t="shared" si="44"/>
        <v>0.58863058481656361</v>
      </c>
      <c r="U383" s="2">
        <f t="shared" si="45"/>
        <v>0.70223998062719462</v>
      </c>
      <c r="V383" s="2">
        <f t="shared" si="41"/>
        <v>0.39523809523809528</v>
      </c>
    </row>
    <row r="384" spans="17:22" x14ac:dyDescent="0.2">
      <c r="Q384" s="34">
        <f t="shared" si="39"/>
        <v>13.733333333333333</v>
      </c>
      <c r="R384" s="33">
        <f t="shared" si="42"/>
        <v>0.90256423025209243</v>
      </c>
      <c r="S384" s="33">
        <f t="shared" si="43"/>
        <v>0.59026516527424611</v>
      </c>
      <c r="T384" s="2">
        <f t="shared" si="44"/>
        <v>0.59026516527424611</v>
      </c>
      <c r="U384" s="2">
        <f t="shared" si="45"/>
        <v>0.70047221213221944</v>
      </c>
      <c r="V384" s="2">
        <f t="shared" si="41"/>
        <v>0.3936507936507937</v>
      </c>
    </row>
    <row r="385" spans="17:22" x14ac:dyDescent="0.2">
      <c r="Q385" s="34">
        <f t="shared" si="39"/>
        <v>13.766666666666667</v>
      </c>
      <c r="R385" s="33">
        <f t="shared" si="42"/>
        <v>0.9034083949258207</v>
      </c>
      <c r="S385" s="33">
        <f t="shared" si="43"/>
        <v>0.59189974573192883</v>
      </c>
      <c r="T385" s="2">
        <f t="shared" si="44"/>
        <v>0.59189974573192883</v>
      </c>
      <c r="U385" s="2">
        <f t="shared" si="45"/>
        <v>0.69870444363724427</v>
      </c>
      <c r="V385" s="2">
        <f t="shared" si="41"/>
        <v>0.392063492063492</v>
      </c>
    </row>
    <row r="386" spans="17:22" x14ac:dyDescent="0.2">
      <c r="Q386" s="34">
        <f t="shared" ref="Q386:Q449" si="46">IF(((ROW()-2)/$C$26)+1&gt;ROWS(Adata),"",(ROW()-2)/$C$26+1)</f>
        <v>13.8</v>
      </c>
      <c r="R386" s="33">
        <f t="shared" si="42"/>
        <v>0.90425255959954898</v>
      </c>
      <c r="S386" s="33">
        <f t="shared" si="43"/>
        <v>0.59353432618961133</v>
      </c>
      <c r="T386" s="2">
        <f t="shared" si="44"/>
        <v>0.59353432618961133</v>
      </c>
      <c r="U386" s="2">
        <f t="shared" si="45"/>
        <v>0.69870444363724427</v>
      </c>
      <c r="V386" s="2">
        <f t="shared" si="41"/>
        <v>0.39047619047619042</v>
      </c>
    </row>
    <row r="387" spans="17:22" x14ac:dyDescent="0.2">
      <c r="Q387" s="34">
        <f t="shared" si="46"/>
        <v>13.833333333333334</v>
      </c>
      <c r="R387" s="33">
        <f t="shared" si="42"/>
        <v>0.90509672427327714</v>
      </c>
      <c r="S387" s="33">
        <f t="shared" si="43"/>
        <v>0.59516890664729383</v>
      </c>
      <c r="T387" s="2">
        <f t="shared" si="44"/>
        <v>0.59516890664729383</v>
      </c>
      <c r="U387" s="2">
        <f t="shared" ref="U387:U450" si="47">1-VLOOKUP(1-V387,$R$2:$S$2486,2,-1)</f>
        <v>0.69693667514226909</v>
      </c>
      <c r="V387" s="2">
        <f t="shared" ref="V387:V450" si="48">1-(Q387-1)/($C$27-1)</f>
        <v>0.38888888888888884</v>
      </c>
    </row>
    <row r="388" spans="17:22" x14ac:dyDescent="0.2">
      <c r="Q388" s="34">
        <f t="shared" si="46"/>
        <v>13.866666666666667</v>
      </c>
      <c r="R388" s="33">
        <f t="shared" si="42"/>
        <v>0.90594088894700542</v>
      </c>
      <c r="S388" s="33">
        <f t="shared" si="43"/>
        <v>0.59680348710497633</v>
      </c>
      <c r="T388" s="2">
        <f t="shared" si="44"/>
        <v>0.59680348710497633</v>
      </c>
      <c r="U388" s="2">
        <f t="shared" si="47"/>
        <v>0.69516890664729392</v>
      </c>
      <c r="V388" s="2">
        <f t="shared" si="48"/>
        <v>0.38730158730158726</v>
      </c>
    </row>
    <row r="389" spans="17:22" x14ac:dyDescent="0.2">
      <c r="Q389" s="34">
        <f t="shared" si="46"/>
        <v>13.9</v>
      </c>
      <c r="R389" s="33">
        <f t="shared" si="42"/>
        <v>0.90678505362073369</v>
      </c>
      <c r="S389" s="33">
        <f t="shared" si="43"/>
        <v>0.59843806756265883</v>
      </c>
      <c r="T389" s="2">
        <f t="shared" si="44"/>
        <v>0.59843806756265883</v>
      </c>
      <c r="U389" s="2">
        <f t="shared" si="47"/>
        <v>0.69516890664729392</v>
      </c>
      <c r="V389" s="2">
        <f t="shared" si="48"/>
        <v>0.38571428571428568</v>
      </c>
    </row>
    <row r="390" spans="17:22" x14ac:dyDescent="0.2">
      <c r="Q390" s="34">
        <f t="shared" si="46"/>
        <v>13.933333333333334</v>
      </c>
      <c r="R390" s="33">
        <f t="shared" si="42"/>
        <v>0.90762921829446197</v>
      </c>
      <c r="S390" s="33">
        <f t="shared" si="43"/>
        <v>0.60007264802034144</v>
      </c>
      <c r="T390" s="2">
        <f t="shared" si="44"/>
        <v>0.60007264802034144</v>
      </c>
      <c r="U390" s="2">
        <f t="shared" si="47"/>
        <v>0.69340113815231874</v>
      </c>
      <c r="V390" s="2">
        <f t="shared" si="48"/>
        <v>0.38412698412698409</v>
      </c>
    </row>
    <row r="391" spans="17:22" x14ac:dyDescent="0.2">
      <c r="Q391" s="34">
        <f t="shared" si="46"/>
        <v>13.966666666666667</v>
      </c>
      <c r="R391" s="33">
        <f t="shared" si="42"/>
        <v>0.90847338296819014</v>
      </c>
      <c r="S391" s="33">
        <f t="shared" si="43"/>
        <v>0.60170722847802383</v>
      </c>
      <c r="T391" s="2">
        <f t="shared" si="44"/>
        <v>0.60170722847802383</v>
      </c>
      <c r="U391" s="2">
        <f t="shared" si="47"/>
        <v>0.69163336965734357</v>
      </c>
      <c r="V391" s="2">
        <f t="shared" si="48"/>
        <v>0.38253968253968251</v>
      </c>
    </row>
    <row r="392" spans="17:22" x14ac:dyDescent="0.2">
      <c r="Q392" s="34">
        <f t="shared" si="46"/>
        <v>14</v>
      </c>
      <c r="R392" s="33">
        <f t="shared" si="42"/>
        <v>0.90931754764191841</v>
      </c>
      <c r="S392" s="33">
        <f t="shared" si="43"/>
        <v>0.60334180893570644</v>
      </c>
      <c r="T392" s="2">
        <f t="shared" si="44"/>
        <v>0.60334180893570644</v>
      </c>
      <c r="U392" s="2">
        <f t="shared" si="47"/>
        <v>0.69163336965734357</v>
      </c>
      <c r="V392" s="2">
        <f t="shared" si="48"/>
        <v>0.38095238095238093</v>
      </c>
    </row>
    <row r="393" spans="17:22" x14ac:dyDescent="0.2">
      <c r="Q393" s="34">
        <f t="shared" si="46"/>
        <v>14.033333333333333</v>
      </c>
      <c r="R393" s="33">
        <f t="shared" si="42"/>
        <v>0.91004236554808782</v>
      </c>
      <c r="S393" s="33">
        <f t="shared" si="43"/>
        <v>0.60473422932558407</v>
      </c>
      <c r="T393" s="2">
        <f t="shared" si="44"/>
        <v>0.60473422932558407</v>
      </c>
      <c r="U393" s="2">
        <f t="shared" si="47"/>
        <v>0.68986560116236839</v>
      </c>
      <c r="V393" s="2">
        <f t="shared" si="48"/>
        <v>0.37936507936507935</v>
      </c>
    </row>
    <row r="394" spans="17:22" x14ac:dyDescent="0.2">
      <c r="Q394" s="34">
        <f t="shared" si="46"/>
        <v>14.066666666666666</v>
      </c>
      <c r="R394" s="33">
        <f t="shared" si="42"/>
        <v>0.91076718345425722</v>
      </c>
      <c r="S394" s="33">
        <f t="shared" si="43"/>
        <v>0.60612664971546182</v>
      </c>
      <c r="T394" s="2">
        <f t="shared" si="44"/>
        <v>0.60612664971546182</v>
      </c>
      <c r="U394" s="2">
        <f t="shared" si="47"/>
        <v>0.68809783266739322</v>
      </c>
      <c r="V394" s="2">
        <f t="shared" si="48"/>
        <v>0.37777777777777777</v>
      </c>
    </row>
    <row r="395" spans="17:22" x14ac:dyDescent="0.2">
      <c r="Q395" s="34">
        <f t="shared" si="46"/>
        <v>14.1</v>
      </c>
      <c r="R395" s="33">
        <f t="shared" si="42"/>
        <v>0.91149200136042663</v>
      </c>
      <c r="S395" s="33">
        <f t="shared" si="43"/>
        <v>0.60751907010533956</v>
      </c>
      <c r="T395" s="2">
        <f t="shared" si="44"/>
        <v>0.60751907010533956</v>
      </c>
      <c r="U395" s="2">
        <f t="shared" si="47"/>
        <v>0.68809783266739322</v>
      </c>
      <c r="V395" s="2">
        <f t="shared" si="48"/>
        <v>0.37619047619047619</v>
      </c>
    </row>
    <row r="396" spans="17:22" x14ac:dyDescent="0.2">
      <c r="Q396" s="34">
        <f t="shared" si="46"/>
        <v>14.133333333333333</v>
      </c>
      <c r="R396" s="33">
        <f t="shared" si="42"/>
        <v>0.91221681926659592</v>
      </c>
      <c r="S396" s="33">
        <f t="shared" si="43"/>
        <v>0.60891149049521731</v>
      </c>
      <c r="T396" s="2">
        <f t="shared" si="44"/>
        <v>0.60891149049521731</v>
      </c>
      <c r="U396" s="2">
        <f t="shared" si="47"/>
        <v>0.68633006417241804</v>
      </c>
      <c r="V396" s="2">
        <f t="shared" si="48"/>
        <v>0.3746031746031746</v>
      </c>
    </row>
    <row r="397" spans="17:22" x14ac:dyDescent="0.2">
      <c r="Q397" s="34">
        <f t="shared" si="46"/>
        <v>14.166666666666666</v>
      </c>
      <c r="R397" s="33">
        <f t="shared" si="42"/>
        <v>0.91294163717276544</v>
      </c>
      <c r="S397" s="33">
        <f t="shared" si="43"/>
        <v>0.61030391088509495</v>
      </c>
      <c r="T397" s="2">
        <f t="shared" si="44"/>
        <v>0.61030391088509495</v>
      </c>
      <c r="U397" s="2">
        <f t="shared" si="47"/>
        <v>0.68456229567744276</v>
      </c>
      <c r="V397" s="2">
        <f t="shared" si="48"/>
        <v>0.37301587301587302</v>
      </c>
    </row>
    <row r="398" spans="17:22" x14ac:dyDescent="0.2">
      <c r="Q398" s="34">
        <f t="shared" si="46"/>
        <v>14.2</v>
      </c>
      <c r="R398" s="33">
        <f t="shared" si="42"/>
        <v>0.91366645507893485</v>
      </c>
      <c r="S398" s="33">
        <f t="shared" si="43"/>
        <v>0.61169633127497269</v>
      </c>
      <c r="T398" s="2">
        <f t="shared" si="44"/>
        <v>0.61169633127497269</v>
      </c>
      <c r="U398" s="2">
        <f t="shared" si="47"/>
        <v>0.68456229567744276</v>
      </c>
      <c r="V398" s="2">
        <f t="shared" si="48"/>
        <v>0.37142857142857144</v>
      </c>
    </row>
    <row r="399" spans="17:22" x14ac:dyDescent="0.2">
      <c r="Q399" s="34">
        <f t="shared" si="46"/>
        <v>14.233333333333333</v>
      </c>
      <c r="R399" s="33">
        <f t="shared" ref="R399:R462" si="49">IF($Q399="","",IF($Q399=INT($Q399),INDEX(Adata,$Q399,COLUMN(A400)),INDEX(Adata,$Q399+1,COLUMN(A400))*($Q399-INT($Q399))+INDEX(Adata,$Q399,COLUMN(A400))*(1-$Q399+INT($Q399))))</f>
        <v>0.91439127298510425</v>
      </c>
      <c r="S399" s="33">
        <f t="shared" ref="S399:S462" si="50">IF($Q399="","",IF($Q399=INT($Q399),INDEX(Adata,$Q399,COLUMN(B400)),INDEX(Adata,$Q399+1,COLUMN(B400))*($Q399-INT($Q399))+INDEX(Adata,$Q399,COLUMN(B400))*(1-$Q399+INT($Q399))))</f>
        <v>0.61308875166485044</v>
      </c>
      <c r="T399" s="2">
        <f t="shared" si="44"/>
        <v>0.61308875166485044</v>
      </c>
      <c r="U399" s="2">
        <f t="shared" si="47"/>
        <v>0.68279452718246758</v>
      </c>
      <c r="V399" s="2">
        <f t="shared" si="48"/>
        <v>0.36984126984126986</v>
      </c>
    </row>
    <row r="400" spans="17:22" x14ac:dyDescent="0.2">
      <c r="Q400" s="34">
        <f t="shared" si="46"/>
        <v>14.266666666666667</v>
      </c>
      <c r="R400" s="33">
        <f t="shared" si="49"/>
        <v>0.91511609089127366</v>
      </c>
      <c r="S400" s="33">
        <f t="shared" si="50"/>
        <v>0.61448117205472808</v>
      </c>
      <c r="T400" s="2">
        <f t="shared" si="44"/>
        <v>0.61448117205472808</v>
      </c>
      <c r="U400" s="2">
        <f t="shared" si="47"/>
        <v>0.68102675868749252</v>
      </c>
      <c r="V400" s="2">
        <f t="shared" si="48"/>
        <v>0.36825396825396817</v>
      </c>
    </row>
    <row r="401" spans="17:22" x14ac:dyDescent="0.2">
      <c r="Q401" s="34">
        <f t="shared" si="46"/>
        <v>14.3</v>
      </c>
      <c r="R401" s="33">
        <f t="shared" si="49"/>
        <v>0.91584090879744307</v>
      </c>
      <c r="S401" s="33">
        <f t="shared" si="50"/>
        <v>0.61587359244460582</v>
      </c>
      <c r="T401" s="2">
        <f t="shared" si="44"/>
        <v>0.61587359244460582</v>
      </c>
      <c r="U401" s="2">
        <f t="shared" si="47"/>
        <v>0.68102675868749252</v>
      </c>
      <c r="V401" s="2">
        <f t="shared" si="48"/>
        <v>0.36666666666666659</v>
      </c>
    </row>
    <row r="402" spans="17:22" x14ac:dyDescent="0.2">
      <c r="Q402" s="34">
        <f t="shared" si="46"/>
        <v>14.333333333333334</v>
      </c>
      <c r="R402" s="33">
        <f t="shared" si="49"/>
        <v>0.91656572670361247</v>
      </c>
      <c r="S402" s="33">
        <f t="shared" si="50"/>
        <v>0.61726601283448357</v>
      </c>
      <c r="T402" s="2">
        <f t="shared" si="44"/>
        <v>0.61726601283448357</v>
      </c>
      <c r="U402" s="2">
        <f t="shared" si="47"/>
        <v>0.67925899019251723</v>
      </c>
      <c r="V402" s="2">
        <f t="shared" si="48"/>
        <v>0.365079365079365</v>
      </c>
    </row>
    <row r="403" spans="17:22" x14ac:dyDescent="0.2">
      <c r="Q403" s="34">
        <f t="shared" si="46"/>
        <v>14.366666666666667</v>
      </c>
      <c r="R403" s="33">
        <f t="shared" si="49"/>
        <v>0.91729054460978188</v>
      </c>
      <c r="S403" s="33">
        <f t="shared" si="50"/>
        <v>0.61865843322436131</v>
      </c>
      <c r="T403" s="2">
        <f t="shared" ref="T403:T466" si="51">IF($Q403="","",MIN(R403:S403))</f>
        <v>0.61865843322436131</v>
      </c>
      <c r="U403" s="2">
        <f t="shared" si="47"/>
        <v>0.67749122169754217</v>
      </c>
      <c r="V403" s="2">
        <f t="shared" si="48"/>
        <v>0.36349206349206342</v>
      </c>
    </row>
    <row r="404" spans="17:22" x14ac:dyDescent="0.2">
      <c r="Q404" s="34">
        <f t="shared" si="46"/>
        <v>14.4</v>
      </c>
      <c r="R404" s="33">
        <f t="shared" si="49"/>
        <v>0.91801536251595117</v>
      </c>
      <c r="S404" s="33">
        <f t="shared" si="50"/>
        <v>0.62005085361423906</v>
      </c>
      <c r="T404" s="2">
        <f t="shared" si="51"/>
        <v>0.62005085361423906</v>
      </c>
      <c r="U404" s="2">
        <f t="shared" si="47"/>
        <v>0.67749122169754217</v>
      </c>
      <c r="V404" s="2">
        <f t="shared" si="48"/>
        <v>0.36190476190476184</v>
      </c>
    </row>
    <row r="405" spans="17:22" x14ac:dyDescent="0.2">
      <c r="Q405" s="34">
        <f t="shared" si="46"/>
        <v>14.433333333333334</v>
      </c>
      <c r="R405" s="33">
        <f t="shared" si="49"/>
        <v>0.91874018042212069</v>
      </c>
      <c r="S405" s="33">
        <f t="shared" si="50"/>
        <v>0.6214432740041167</v>
      </c>
      <c r="T405" s="2">
        <f t="shared" si="51"/>
        <v>0.6214432740041167</v>
      </c>
      <c r="U405" s="2">
        <f t="shared" si="47"/>
        <v>0.67572345320256688</v>
      </c>
      <c r="V405" s="2">
        <f t="shared" si="48"/>
        <v>0.36031746031746026</v>
      </c>
    </row>
    <row r="406" spans="17:22" x14ac:dyDescent="0.2">
      <c r="Q406" s="34">
        <f t="shared" si="46"/>
        <v>14.466666666666667</v>
      </c>
      <c r="R406" s="33">
        <f t="shared" si="49"/>
        <v>0.9194649983282901</v>
      </c>
      <c r="S406" s="33">
        <f t="shared" si="50"/>
        <v>0.62283569439399433</v>
      </c>
      <c r="T406" s="2">
        <f t="shared" si="51"/>
        <v>0.62283569439399433</v>
      </c>
      <c r="U406" s="2">
        <f t="shared" si="47"/>
        <v>0.67395568470759182</v>
      </c>
      <c r="V406" s="2">
        <f t="shared" si="48"/>
        <v>0.35873015873015868</v>
      </c>
    </row>
    <row r="407" spans="17:22" x14ac:dyDescent="0.2">
      <c r="Q407" s="34">
        <f t="shared" si="46"/>
        <v>14.5</v>
      </c>
      <c r="R407" s="33">
        <f t="shared" si="49"/>
        <v>0.9201898162344595</v>
      </c>
      <c r="S407" s="33">
        <f t="shared" si="50"/>
        <v>0.62422811478387208</v>
      </c>
      <c r="T407" s="2">
        <f t="shared" si="51"/>
        <v>0.62422811478387208</v>
      </c>
      <c r="U407" s="2">
        <f t="shared" si="47"/>
        <v>0.67395568470759182</v>
      </c>
      <c r="V407" s="2">
        <f t="shared" si="48"/>
        <v>0.3571428571428571</v>
      </c>
    </row>
    <row r="408" spans="17:22" x14ac:dyDescent="0.2">
      <c r="Q408" s="34">
        <f t="shared" si="46"/>
        <v>14.533333333333333</v>
      </c>
      <c r="R408" s="33">
        <f t="shared" si="49"/>
        <v>0.92091463414062891</v>
      </c>
      <c r="S408" s="33">
        <f t="shared" si="50"/>
        <v>0.62562053517374983</v>
      </c>
      <c r="T408" s="2">
        <f t="shared" si="51"/>
        <v>0.62562053517374983</v>
      </c>
      <c r="U408" s="2">
        <f t="shared" si="47"/>
        <v>0.67218791621261653</v>
      </c>
      <c r="V408" s="2">
        <f t="shared" si="48"/>
        <v>0.35555555555555551</v>
      </c>
    </row>
    <row r="409" spans="17:22" x14ac:dyDescent="0.2">
      <c r="Q409" s="34">
        <f t="shared" si="46"/>
        <v>14.566666666666666</v>
      </c>
      <c r="R409" s="33">
        <f t="shared" si="49"/>
        <v>0.92163945204679831</v>
      </c>
      <c r="S409" s="33">
        <f t="shared" si="50"/>
        <v>0.62701295556362746</v>
      </c>
      <c r="T409" s="2">
        <f t="shared" si="51"/>
        <v>0.62701295556362746</v>
      </c>
      <c r="U409" s="2">
        <f t="shared" si="47"/>
        <v>0.67042014771764136</v>
      </c>
      <c r="V409" s="2">
        <f t="shared" si="48"/>
        <v>0.35396825396825393</v>
      </c>
    </row>
    <row r="410" spans="17:22" x14ac:dyDescent="0.2">
      <c r="Q410" s="34">
        <f t="shared" si="46"/>
        <v>14.6</v>
      </c>
      <c r="R410" s="33">
        <f t="shared" si="49"/>
        <v>0.92236426995296772</v>
      </c>
      <c r="S410" s="33">
        <f t="shared" si="50"/>
        <v>0.62840537595350521</v>
      </c>
      <c r="T410" s="2">
        <f t="shared" si="51"/>
        <v>0.62840537595350521</v>
      </c>
      <c r="U410" s="2">
        <f t="shared" si="47"/>
        <v>0.67042014771764136</v>
      </c>
      <c r="V410" s="2">
        <f t="shared" si="48"/>
        <v>0.35238095238095235</v>
      </c>
    </row>
    <row r="411" spans="17:22" x14ac:dyDescent="0.2">
      <c r="Q411" s="34">
        <f t="shared" si="46"/>
        <v>14.633333333333333</v>
      </c>
      <c r="R411" s="33">
        <f t="shared" si="49"/>
        <v>0.92308908785913713</v>
      </c>
      <c r="S411" s="33">
        <f t="shared" si="50"/>
        <v>0.62979779634338295</v>
      </c>
      <c r="T411" s="2">
        <f t="shared" si="51"/>
        <v>0.62979779634338295</v>
      </c>
      <c r="U411" s="2">
        <f t="shared" si="47"/>
        <v>0.66865237922266618</v>
      </c>
      <c r="V411" s="2">
        <f t="shared" si="48"/>
        <v>0.35079365079365077</v>
      </c>
    </row>
    <row r="412" spans="17:22" x14ac:dyDescent="0.2">
      <c r="Q412" s="34">
        <f t="shared" si="46"/>
        <v>14.666666666666666</v>
      </c>
      <c r="R412" s="33">
        <f t="shared" si="49"/>
        <v>0.92381390576530642</v>
      </c>
      <c r="S412" s="33">
        <f t="shared" si="50"/>
        <v>0.63119021673326059</v>
      </c>
      <c r="T412" s="2">
        <f t="shared" si="51"/>
        <v>0.63119021673326059</v>
      </c>
      <c r="U412" s="2">
        <f t="shared" si="47"/>
        <v>0.66688461072769112</v>
      </c>
      <c r="V412" s="2">
        <f t="shared" si="48"/>
        <v>0.34920634920634919</v>
      </c>
    </row>
    <row r="413" spans="17:22" x14ac:dyDescent="0.2">
      <c r="Q413" s="34">
        <f t="shared" si="46"/>
        <v>14.7</v>
      </c>
      <c r="R413" s="33">
        <f t="shared" si="49"/>
        <v>0.92453872367147583</v>
      </c>
      <c r="S413" s="33">
        <f t="shared" si="50"/>
        <v>0.63258263712313834</v>
      </c>
      <c r="T413" s="2">
        <f t="shared" si="51"/>
        <v>0.63258263712313834</v>
      </c>
      <c r="U413" s="2">
        <f t="shared" si="47"/>
        <v>0.66688461072769112</v>
      </c>
      <c r="V413" s="2">
        <f t="shared" si="48"/>
        <v>0.34761904761904761</v>
      </c>
    </row>
    <row r="414" spans="17:22" x14ac:dyDescent="0.2">
      <c r="Q414" s="34">
        <f t="shared" si="46"/>
        <v>14.733333333333333</v>
      </c>
      <c r="R414" s="33">
        <f t="shared" si="49"/>
        <v>0.92526354157764523</v>
      </c>
      <c r="S414" s="33">
        <f t="shared" si="50"/>
        <v>0.63397505751301597</v>
      </c>
      <c r="T414" s="2">
        <f t="shared" si="51"/>
        <v>0.63397505751301597</v>
      </c>
      <c r="U414" s="2">
        <f t="shared" si="47"/>
        <v>0.66511684223271583</v>
      </c>
      <c r="V414" s="2">
        <f t="shared" si="48"/>
        <v>0.34603174603174602</v>
      </c>
    </row>
    <row r="415" spans="17:22" x14ac:dyDescent="0.2">
      <c r="Q415" s="34">
        <f t="shared" si="46"/>
        <v>14.766666666666667</v>
      </c>
      <c r="R415" s="33">
        <f t="shared" si="49"/>
        <v>0.92598835948381464</v>
      </c>
      <c r="S415" s="33">
        <f t="shared" si="50"/>
        <v>0.63536747790289383</v>
      </c>
      <c r="T415" s="2">
        <f t="shared" si="51"/>
        <v>0.63536747790289383</v>
      </c>
      <c r="U415" s="2">
        <f t="shared" si="47"/>
        <v>0.66334907373774077</v>
      </c>
      <c r="V415" s="2">
        <f t="shared" si="48"/>
        <v>0.34444444444444444</v>
      </c>
    </row>
    <row r="416" spans="17:22" x14ac:dyDescent="0.2">
      <c r="Q416" s="34">
        <f t="shared" si="46"/>
        <v>14.8</v>
      </c>
      <c r="R416" s="33">
        <f t="shared" si="49"/>
        <v>0.92671317738998404</v>
      </c>
      <c r="S416" s="33">
        <f t="shared" si="50"/>
        <v>0.63675989829277158</v>
      </c>
      <c r="T416" s="2">
        <f t="shared" si="51"/>
        <v>0.63675989829277158</v>
      </c>
      <c r="U416" s="2">
        <f t="shared" si="47"/>
        <v>0.66334907373774077</v>
      </c>
      <c r="V416" s="2">
        <f t="shared" si="48"/>
        <v>0.34285714285714286</v>
      </c>
    </row>
    <row r="417" spans="17:22" x14ac:dyDescent="0.2">
      <c r="Q417" s="34">
        <f t="shared" si="46"/>
        <v>14.833333333333334</v>
      </c>
      <c r="R417" s="33">
        <f t="shared" si="49"/>
        <v>0.92743799529615345</v>
      </c>
      <c r="S417" s="33">
        <f t="shared" si="50"/>
        <v>0.63815231868264921</v>
      </c>
      <c r="T417" s="2">
        <f t="shared" si="51"/>
        <v>0.63815231868264921</v>
      </c>
      <c r="U417" s="2">
        <f t="shared" si="47"/>
        <v>0.66158130524276548</v>
      </c>
      <c r="V417" s="2">
        <f t="shared" si="48"/>
        <v>0.34126984126984128</v>
      </c>
    </row>
    <row r="418" spans="17:22" x14ac:dyDescent="0.2">
      <c r="Q418" s="34">
        <f t="shared" si="46"/>
        <v>14.866666666666667</v>
      </c>
      <c r="R418" s="33">
        <f t="shared" si="49"/>
        <v>0.92816281320232297</v>
      </c>
      <c r="S418" s="33">
        <f t="shared" si="50"/>
        <v>0.63954473907252685</v>
      </c>
      <c r="T418" s="2">
        <f t="shared" si="51"/>
        <v>0.63954473907252685</v>
      </c>
      <c r="U418" s="2">
        <f t="shared" si="47"/>
        <v>0.65981353674779031</v>
      </c>
      <c r="V418" s="2">
        <f t="shared" si="48"/>
        <v>0.3396825396825397</v>
      </c>
    </row>
    <row r="419" spans="17:22" x14ac:dyDescent="0.2">
      <c r="Q419" s="34">
        <f t="shared" si="46"/>
        <v>14.9</v>
      </c>
      <c r="R419" s="33">
        <f t="shared" si="49"/>
        <v>0.92888763110849237</v>
      </c>
      <c r="S419" s="33">
        <f t="shared" si="50"/>
        <v>0.64093715946240459</v>
      </c>
      <c r="T419" s="2">
        <f t="shared" si="51"/>
        <v>0.64093715946240459</v>
      </c>
      <c r="U419" s="2">
        <f t="shared" si="47"/>
        <v>0.65981353674779031</v>
      </c>
      <c r="V419" s="2">
        <f t="shared" si="48"/>
        <v>0.33809523809523812</v>
      </c>
    </row>
    <row r="420" spans="17:22" x14ac:dyDescent="0.2">
      <c r="Q420" s="34">
        <f t="shared" si="46"/>
        <v>14.933333333333334</v>
      </c>
      <c r="R420" s="33">
        <f t="shared" si="49"/>
        <v>0.92961244901466167</v>
      </c>
      <c r="S420" s="33">
        <f t="shared" si="50"/>
        <v>0.64232957985228234</v>
      </c>
      <c r="T420" s="2">
        <f t="shared" si="51"/>
        <v>0.64232957985228234</v>
      </c>
      <c r="U420" s="2">
        <f t="shared" si="47"/>
        <v>0.65804576825281513</v>
      </c>
      <c r="V420" s="2">
        <f t="shared" si="48"/>
        <v>0.33650793650793653</v>
      </c>
    </row>
    <row r="421" spans="17:22" x14ac:dyDescent="0.2">
      <c r="Q421" s="34">
        <f t="shared" si="46"/>
        <v>14.966666666666667</v>
      </c>
      <c r="R421" s="33">
        <f t="shared" si="49"/>
        <v>0.93033726692083107</v>
      </c>
      <c r="S421" s="33">
        <f t="shared" si="50"/>
        <v>0.64372200024216009</v>
      </c>
      <c r="T421" s="2">
        <f t="shared" si="51"/>
        <v>0.64372200024216009</v>
      </c>
      <c r="U421" s="2">
        <f t="shared" si="47"/>
        <v>0.65804576825281513</v>
      </c>
      <c r="V421" s="2">
        <f t="shared" si="48"/>
        <v>0.33492063492063495</v>
      </c>
    </row>
    <row r="422" spans="17:22" x14ac:dyDescent="0.2">
      <c r="Q422" s="34">
        <f t="shared" si="46"/>
        <v>15</v>
      </c>
      <c r="R422" s="33">
        <f t="shared" si="49"/>
        <v>0.93106208482700048</v>
      </c>
      <c r="S422" s="33">
        <f t="shared" si="50"/>
        <v>0.64511442063203772</v>
      </c>
      <c r="T422" s="2">
        <f t="shared" si="51"/>
        <v>0.64511442063203772</v>
      </c>
      <c r="U422" s="2">
        <f t="shared" si="47"/>
        <v>0.65627799975783996</v>
      </c>
      <c r="V422" s="2">
        <f t="shared" si="48"/>
        <v>0.33333333333333337</v>
      </c>
    </row>
    <row r="423" spans="17:22" x14ac:dyDescent="0.2">
      <c r="Q423" s="34">
        <f t="shared" si="46"/>
        <v>15.033333333333333</v>
      </c>
      <c r="R423" s="33">
        <f t="shared" si="49"/>
        <v>0.93173198019470949</v>
      </c>
      <c r="S423" s="33">
        <f t="shared" si="50"/>
        <v>0.6468821891270129</v>
      </c>
      <c r="T423" s="2">
        <f t="shared" si="51"/>
        <v>0.6468821891270129</v>
      </c>
      <c r="U423" s="2">
        <f t="shared" si="47"/>
        <v>0.65451023126286478</v>
      </c>
      <c r="V423" s="2">
        <f t="shared" si="48"/>
        <v>0.33174603174603179</v>
      </c>
    </row>
    <row r="424" spans="17:22" x14ac:dyDescent="0.2">
      <c r="Q424" s="34">
        <f t="shared" si="46"/>
        <v>15.066666666666666</v>
      </c>
      <c r="R424" s="33">
        <f t="shared" si="49"/>
        <v>0.93240187556241838</v>
      </c>
      <c r="S424" s="33">
        <f t="shared" si="50"/>
        <v>0.64864995762198807</v>
      </c>
      <c r="T424" s="2">
        <f t="shared" si="51"/>
        <v>0.64864995762198807</v>
      </c>
      <c r="U424" s="2">
        <f t="shared" si="47"/>
        <v>0.65451023126286478</v>
      </c>
      <c r="V424" s="2">
        <f t="shared" si="48"/>
        <v>0.33015873015873021</v>
      </c>
    </row>
    <row r="425" spans="17:22" x14ac:dyDescent="0.2">
      <c r="Q425" s="34">
        <f t="shared" si="46"/>
        <v>15.1</v>
      </c>
      <c r="R425" s="33">
        <f t="shared" si="49"/>
        <v>0.93307177093012739</v>
      </c>
      <c r="S425" s="33">
        <f t="shared" si="50"/>
        <v>0.65041772611696325</v>
      </c>
      <c r="T425" s="2">
        <f t="shared" si="51"/>
        <v>0.65041772611696325</v>
      </c>
      <c r="U425" s="2">
        <f t="shared" si="47"/>
        <v>0.65274246276788961</v>
      </c>
      <c r="V425" s="2">
        <f t="shared" si="48"/>
        <v>0.32857142857142863</v>
      </c>
    </row>
    <row r="426" spans="17:22" x14ac:dyDescent="0.2">
      <c r="Q426" s="34">
        <f t="shared" si="46"/>
        <v>15.133333333333333</v>
      </c>
      <c r="R426" s="33">
        <f t="shared" si="49"/>
        <v>0.93374166629783628</v>
      </c>
      <c r="S426" s="33">
        <f t="shared" si="50"/>
        <v>0.65218549461193842</v>
      </c>
      <c r="T426" s="2">
        <f t="shared" si="51"/>
        <v>0.65218549461193842</v>
      </c>
      <c r="U426" s="2">
        <f t="shared" si="47"/>
        <v>0.65161641845259721</v>
      </c>
      <c r="V426" s="2">
        <f t="shared" si="48"/>
        <v>0.32698412698412704</v>
      </c>
    </row>
    <row r="427" spans="17:22" x14ac:dyDescent="0.2">
      <c r="Q427" s="34">
        <f t="shared" si="46"/>
        <v>15.166666666666666</v>
      </c>
      <c r="R427" s="33">
        <f t="shared" si="49"/>
        <v>0.93441156166554518</v>
      </c>
      <c r="S427" s="33">
        <f t="shared" si="50"/>
        <v>0.6539532631069136</v>
      </c>
      <c r="T427" s="2">
        <f t="shared" si="51"/>
        <v>0.6539532631069136</v>
      </c>
      <c r="U427" s="2">
        <f t="shared" si="47"/>
        <v>0.65049037413730482</v>
      </c>
      <c r="V427" s="2">
        <f t="shared" si="48"/>
        <v>0.32539682539682546</v>
      </c>
    </row>
    <row r="428" spans="17:22" x14ac:dyDescent="0.2">
      <c r="Q428" s="34">
        <f t="shared" si="46"/>
        <v>15.2</v>
      </c>
      <c r="R428" s="33">
        <f t="shared" si="49"/>
        <v>0.93508145703325418</v>
      </c>
      <c r="S428" s="33">
        <f t="shared" si="50"/>
        <v>0.65572103160188877</v>
      </c>
      <c r="T428" s="2">
        <f t="shared" si="51"/>
        <v>0.65572103160188877</v>
      </c>
      <c r="U428" s="2">
        <f t="shared" si="47"/>
        <v>0.65049037413730482</v>
      </c>
      <c r="V428" s="2">
        <f t="shared" si="48"/>
        <v>0.32380952380952388</v>
      </c>
    </row>
    <row r="429" spans="17:22" x14ac:dyDescent="0.2">
      <c r="Q429" s="34">
        <f t="shared" si="46"/>
        <v>15.233333333333333</v>
      </c>
      <c r="R429" s="33">
        <f t="shared" si="49"/>
        <v>0.93575135240096308</v>
      </c>
      <c r="S429" s="33">
        <f t="shared" si="50"/>
        <v>0.65748880009686395</v>
      </c>
      <c r="T429" s="2">
        <f t="shared" si="51"/>
        <v>0.65748880009686395</v>
      </c>
      <c r="U429" s="2">
        <f t="shared" si="47"/>
        <v>0.64936432982201242</v>
      </c>
      <c r="V429" s="2">
        <f t="shared" si="48"/>
        <v>0.3222222222222223</v>
      </c>
    </row>
    <row r="430" spans="17:22" x14ac:dyDescent="0.2">
      <c r="Q430" s="34">
        <f t="shared" si="46"/>
        <v>15.266666666666667</v>
      </c>
      <c r="R430" s="33">
        <f t="shared" si="49"/>
        <v>0.93642124776867208</v>
      </c>
      <c r="S430" s="33">
        <f t="shared" si="50"/>
        <v>0.65925656859183923</v>
      </c>
      <c r="T430" s="2">
        <f t="shared" si="51"/>
        <v>0.65925656859183923</v>
      </c>
      <c r="U430" s="2">
        <f t="shared" si="47"/>
        <v>0.64823828550672002</v>
      </c>
      <c r="V430" s="2">
        <f t="shared" si="48"/>
        <v>0.32063492063492061</v>
      </c>
    </row>
    <row r="431" spans="17:22" x14ac:dyDescent="0.2">
      <c r="Q431" s="34">
        <f t="shared" si="46"/>
        <v>15.3</v>
      </c>
      <c r="R431" s="33">
        <f t="shared" si="49"/>
        <v>0.93709114313638109</v>
      </c>
      <c r="S431" s="33">
        <f t="shared" si="50"/>
        <v>0.66102433708681441</v>
      </c>
      <c r="T431" s="2">
        <f t="shared" si="51"/>
        <v>0.66102433708681441</v>
      </c>
      <c r="U431" s="2">
        <f t="shared" si="47"/>
        <v>0.64823828550672002</v>
      </c>
      <c r="V431" s="2">
        <f t="shared" si="48"/>
        <v>0.31904761904761902</v>
      </c>
    </row>
    <row r="432" spans="17:22" x14ac:dyDescent="0.2">
      <c r="Q432" s="34">
        <f t="shared" si="46"/>
        <v>15.333333333333334</v>
      </c>
      <c r="R432" s="33">
        <f t="shared" si="49"/>
        <v>0.93776103850408998</v>
      </c>
      <c r="S432" s="33">
        <f t="shared" si="50"/>
        <v>0.66279210558178958</v>
      </c>
      <c r="T432" s="2">
        <f t="shared" si="51"/>
        <v>0.66279210558178958</v>
      </c>
      <c r="U432" s="2">
        <f t="shared" si="47"/>
        <v>0.64711224119142752</v>
      </c>
      <c r="V432" s="2">
        <f t="shared" si="48"/>
        <v>0.31746031746031744</v>
      </c>
    </row>
    <row r="433" spans="17:22" x14ac:dyDescent="0.2">
      <c r="Q433" s="34">
        <f t="shared" si="46"/>
        <v>15.366666666666667</v>
      </c>
      <c r="R433" s="33">
        <f t="shared" si="49"/>
        <v>0.93843093387179888</v>
      </c>
      <c r="S433" s="33">
        <f t="shared" si="50"/>
        <v>0.66455987407676465</v>
      </c>
      <c r="T433" s="2">
        <f t="shared" si="51"/>
        <v>0.66455987407676465</v>
      </c>
      <c r="U433" s="2">
        <f t="shared" si="47"/>
        <v>0.64598619687613512</v>
      </c>
      <c r="V433" s="2">
        <f t="shared" si="48"/>
        <v>0.31587301587301586</v>
      </c>
    </row>
    <row r="434" spans="17:22" x14ac:dyDescent="0.2">
      <c r="Q434" s="34">
        <f t="shared" si="46"/>
        <v>15.4</v>
      </c>
      <c r="R434" s="33">
        <f t="shared" si="49"/>
        <v>0.93910082923950788</v>
      </c>
      <c r="S434" s="33">
        <f t="shared" si="50"/>
        <v>0.66632764257173993</v>
      </c>
      <c r="T434" s="2">
        <f t="shared" si="51"/>
        <v>0.66632764257173993</v>
      </c>
      <c r="U434" s="2">
        <f t="shared" si="47"/>
        <v>0.64486015256084273</v>
      </c>
      <c r="V434" s="2">
        <f t="shared" si="48"/>
        <v>0.31428571428571428</v>
      </c>
    </row>
    <row r="435" spans="17:22" x14ac:dyDescent="0.2">
      <c r="Q435" s="34">
        <f t="shared" si="46"/>
        <v>15.433333333333334</v>
      </c>
      <c r="R435" s="33">
        <f t="shared" si="49"/>
        <v>0.93977072460721689</v>
      </c>
      <c r="S435" s="33">
        <f t="shared" si="50"/>
        <v>0.66809541106671499</v>
      </c>
      <c r="T435" s="2">
        <f t="shared" si="51"/>
        <v>0.66809541106671499</v>
      </c>
      <c r="U435" s="2">
        <f t="shared" si="47"/>
        <v>0.64486015256084273</v>
      </c>
      <c r="V435" s="2">
        <f t="shared" si="48"/>
        <v>0.3126984126984127</v>
      </c>
    </row>
    <row r="436" spans="17:22" x14ac:dyDescent="0.2">
      <c r="Q436" s="34">
        <f t="shared" si="46"/>
        <v>15.466666666666667</v>
      </c>
      <c r="R436" s="33">
        <f t="shared" si="49"/>
        <v>0.94044061997492578</v>
      </c>
      <c r="S436" s="33">
        <f t="shared" si="50"/>
        <v>0.66986317956169028</v>
      </c>
      <c r="T436" s="2">
        <f t="shared" si="51"/>
        <v>0.66986317956169028</v>
      </c>
      <c r="U436" s="2">
        <f t="shared" si="47"/>
        <v>0.64373410824555033</v>
      </c>
      <c r="V436" s="2">
        <f t="shared" si="48"/>
        <v>0.31111111111111112</v>
      </c>
    </row>
    <row r="437" spans="17:22" x14ac:dyDescent="0.2">
      <c r="Q437" s="34">
        <f t="shared" si="46"/>
        <v>15.5</v>
      </c>
      <c r="R437" s="33">
        <f t="shared" si="49"/>
        <v>0.94111051534263468</v>
      </c>
      <c r="S437" s="33">
        <f t="shared" si="50"/>
        <v>0.67163094805666534</v>
      </c>
      <c r="T437" s="2">
        <f t="shared" si="51"/>
        <v>0.67163094805666534</v>
      </c>
      <c r="U437" s="2">
        <f t="shared" si="47"/>
        <v>0.64260806393025782</v>
      </c>
      <c r="V437" s="2">
        <f t="shared" si="48"/>
        <v>0.30952380952380953</v>
      </c>
    </row>
    <row r="438" spans="17:22" x14ac:dyDescent="0.2">
      <c r="Q438" s="34">
        <f t="shared" si="46"/>
        <v>15.533333333333333</v>
      </c>
      <c r="R438" s="33">
        <f t="shared" si="49"/>
        <v>0.9417804107103438</v>
      </c>
      <c r="S438" s="33">
        <f t="shared" si="50"/>
        <v>0.67339871655164063</v>
      </c>
      <c r="T438" s="2">
        <f t="shared" si="51"/>
        <v>0.67339871655164063</v>
      </c>
      <c r="U438" s="2">
        <f t="shared" si="47"/>
        <v>0.64260806393025782</v>
      </c>
      <c r="V438" s="2">
        <f t="shared" si="48"/>
        <v>0.30793650793650795</v>
      </c>
    </row>
    <row r="439" spans="17:22" x14ac:dyDescent="0.2">
      <c r="Q439" s="34">
        <f t="shared" si="46"/>
        <v>15.566666666666666</v>
      </c>
      <c r="R439" s="33">
        <f t="shared" si="49"/>
        <v>0.94245030607805269</v>
      </c>
      <c r="S439" s="33">
        <f t="shared" si="50"/>
        <v>0.67516648504661569</v>
      </c>
      <c r="T439" s="2">
        <f t="shared" si="51"/>
        <v>0.67516648504661569</v>
      </c>
      <c r="U439" s="2">
        <f t="shared" si="47"/>
        <v>0.64148201961496554</v>
      </c>
      <c r="V439" s="2">
        <f t="shared" si="48"/>
        <v>0.30634920634920637</v>
      </c>
    </row>
    <row r="440" spans="17:22" x14ac:dyDescent="0.2">
      <c r="Q440" s="34">
        <f t="shared" si="46"/>
        <v>15.6</v>
      </c>
      <c r="R440" s="33">
        <f t="shared" si="49"/>
        <v>0.94312020144576159</v>
      </c>
      <c r="S440" s="33">
        <f t="shared" si="50"/>
        <v>0.67693425354159098</v>
      </c>
      <c r="T440" s="2">
        <f t="shared" si="51"/>
        <v>0.67693425354159098</v>
      </c>
      <c r="U440" s="2">
        <f t="shared" si="47"/>
        <v>0.64035597529967303</v>
      </c>
      <c r="V440" s="2">
        <f t="shared" si="48"/>
        <v>0.30476190476190479</v>
      </c>
    </row>
    <row r="441" spans="17:22" x14ac:dyDescent="0.2">
      <c r="Q441" s="34">
        <f t="shared" si="46"/>
        <v>15.633333333333333</v>
      </c>
      <c r="R441" s="33">
        <f t="shared" si="49"/>
        <v>0.94379009681347048</v>
      </c>
      <c r="S441" s="33">
        <f t="shared" si="50"/>
        <v>0.67870202203656615</v>
      </c>
      <c r="T441" s="2">
        <f t="shared" si="51"/>
        <v>0.67870202203656615</v>
      </c>
      <c r="U441" s="2">
        <f t="shared" si="47"/>
        <v>0.63922993098438075</v>
      </c>
      <c r="V441" s="2">
        <f t="shared" si="48"/>
        <v>0.30317460317460321</v>
      </c>
    </row>
    <row r="442" spans="17:22" x14ac:dyDescent="0.2">
      <c r="Q442" s="34">
        <f t="shared" si="46"/>
        <v>15.666666666666666</v>
      </c>
      <c r="R442" s="33">
        <f t="shared" si="49"/>
        <v>0.94445999218117949</v>
      </c>
      <c r="S442" s="33">
        <f t="shared" si="50"/>
        <v>0.68046979053154133</v>
      </c>
      <c r="T442" s="2">
        <f t="shared" si="51"/>
        <v>0.68046979053154133</v>
      </c>
      <c r="U442" s="2">
        <f t="shared" si="47"/>
        <v>0.63922993098438075</v>
      </c>
      <c r="V442" s="2">
        <f t="shared" si="48"/>
        <v>0.30158730158730163</v>
      </c>
    </row>
    <row r="443" spans="17:22" x14ac:dyDescent="0.2">
      <c r="Q443" s="34">
        <f t="shared" si="46"/>
        <v>15.7</v>
      </c>
      <c r="R443" s="33">
        <f t="shared" si="49"/>
        <v>0.94512988754888849</v>
      </c>
      <c r="S443" s="33">
        <f t="shared" si="50"/>
        <v>0.68223755902651639</v>
      </c>
      <c r="T443" s="2">
        <f t="shared" si="51"/>
        <v>0.68223755902651639</v>
      </c>
      <c r="U443" s="2">
        <f t="shared" si="47"/>
        <v>0.63810388666908824</v>
      </c>
      <c r="V443" s="2">
        <f t="shared" si="48"/>
        <v>0.30000000000000004</v>
      </c>
    </row>
    <row r="444" spans="17:22" x14ac:dyDescent="0.2">
      <c r="Q444" s="34">
        <f t="shared" si="46"/>
        <v>15.733333333333333</v>
      </c>
      <c r="R444" s="33">
        <f t="shared" si="49"/>
        <v>0.94579978291659739</v>
      </c>
      <c r="S444" s="33">
        <f t="shared" si="50"/>
        <v>0.68400532752149157</v>
      </c>
      <c r="T444" s="2">
        <f t="shared" si="51"/>
        <v>0.68400532752149157</v>
      </c>
      <c r="U444" s="2">
        <f t="shared" si="47"/>
        <v>0.63697784235379584</v>
      </c>
      <c r="V444" s="2">
        <f t="shared" si="48"/>
        <v>0.29841269841269846</v>
      </c>
    </row>
    <row r="445" spans="17:22" x14ac:dyDescent="0.2">
      <c r="Q445" s="34">
        <f t="shared" si="46"/>
        <v>15.766666666666667</v>
      </c>
      <c r="R445" s="33">
        <f t="shared" si="49"/>
        <v>0.94646967828430639</v>
      </c>
      <c r="S445" s="33">
        <f t="shared" si="50"/>
        <v>0.68577309601646697</v>
      </c>
      <c r="T445" s="2">
        <f t="shared" si="51"/>
        <v>0.68577309601646697</v>
      </c>
      <c r="U445" s="2">
        <f t="shared" si="47"/>
        <v>0.63697784235379584</v>
      </c>
      <c r="V445" s="2">
        <f t="shared" si="48"/>
        <v>0.29682539682539677</v>
      </c>
    </row>
    <row r="446" spans="17:22" x14ac:dyDescent="0.2">
      <c r="Q446" s="34">
        <f t="shared" si="46"/>
        <v>15.8</v>
      </c>
      <c r="R446" s="33">
        <f t="shared" si="49"/>
        <v>0.94713957365201529</v>
      </c>
      <c r="S446" s="33">
        <f t="shared" si="50"/>
        <v>0.68754086451144203</v>
      </c>
      <c r="T446" s="2">
        <f t="shared" si="51"/>
        <v>0.68754086451144203</v>
      </c>
      <c r="U446" s="2">
        <f t="shared" si="47"/>
        <v>0.63585179803850345</v>
      </c>
      <c r="V446" s="2">
        <f t="shared" si="48"/>
        <v>0.29523809523809519</v>
      </c>
    </row>
    <row r="447" spans="17:22" x14ac:dyDescent="0.2">
      <c r="Q447" s="34">
        <f t="shared" si="46"/>
        <v>15.833333333333334</v>
      </c>
      <c r="R447" s="33">
        <f t="shared" si="49"/>
        <v>0.94780946901972429</v>
      </c>
      <c r="S447" s="33">
        <f t="shared" si="50"/>
        <v>0.6893086330064172</v>
      </c>
      <c r="T447" s="2">
        <f t="shared" si="51"/>
        <v>0.6893086330064172</v>
      </c>
      <c r="U447" s="2">
        <f t="shared" si="47"/>
        <v>0.63472575372321105</v>
      </c>
      <c r="V447" s="2">
        <f t="shared" si="48"/>
        <v>0.29365079365079361</v>
      </c>
    </row>
    <row r="448" spans="17:22" x14ac:dyDescent="0.2">
      <c r="Q448" s="34">
        <f t="shared" si="46"/>
        <v>15.866666666666667</v>
      </c>
      <c r="R448" s="33">
        <f t="shared" si="49"/>
        <v>0.94847936438743319</v>
      </c>
      <c r="S448" s="33">
        <f t="shared" si="50"/>
        <v>0.69107640150139238</v>
      </c>
      <c r="T448" s="2">
        <f t="shared" si="51"/>
        <v>0.69107640150139238</v>
      </c>
      <c r="U448" s="2">
        <f t="shared" si="47"/>
        <v>0.63359970940791865</v>
      </c>
      <c r="V448" s="2">
        <f t="shared" si="48"/>
        <v>0.29206349206349203</v>
      </c>
    </row>
    <row r="449" spans="17:22" x14ac:dyDescent="0.2">
      <c r="Q449" s="34">
        <f t="shared" si="46"/>
        <v>15.9</v>
      </c>
      <c r="R449" s="33">
        <f t="shared" si="49"/>
        <v>0.94914925975514208</v>
      </c>
      <c r="S449" s="33">
        <f t="shared" si="50"/>
        <v>0.69284416999636755</v>
      </c>
      <c r="T449" s="2">
        <f t="shared" si="51"/>
        <v>0.69284416999636755</v>
      </c>
      <c r="U449" s="2">
        <f t="shared" si="47"/>
        <v>0.63359970940791865</v>
      </c>
      <c r="V449" s="2">
        <f t="shared" si="48"/>
        <v>0.29047619047619044</v>
      </c>
    </row>
    <row r="450" spans="17:22" x14ac:dyDescent="0.2">
      <c r="Q450" s="34">
        <f t="shared" ref="Q450:Q513" si="52">IF(((ROW()-2)/$C$26)+1&gt;ROWS(Adata),"",(ROW()-2)/$C$26+1)</f>
        <v>15.933333333333334</v>
      </c>
      <c r="R450" s="33">
        <f t="shared" si="49"/>
        <v>0.94981915512285109</v>
      </c>
      <c r="S450" s="33">
        <f t="shared" si="50"/>
        <v>0.69461193849134273</v>
      </c>
      <c r="T450" s="2">
        <f t="shared" si="51"/>
        <v>0.69461193849134273</v>
      </c>
      <c r="U450" s="2">
        <f t="shared" si="47"/>
        <v>0.63247366509262626</v>
      </c>
      <c r="V450" s="2">
        <f t="shared" si="48"/>
        <v>0.28888888888888886</v>
      </c>
    </row>
    <row r="451" spans="17:22" x14ac:dyDescent="0.2">
      <c r="Q451" s="34">
        <f t="shared" si="52"/>
        <v>15.966666666666667</v>
      </c>
      <c r="R451" s="33">
        <f t="shared" si="49"/>
        <v>0.95048905049055998</v>
      </c>
      <c r="S451" s="33">
        <f t="shared" si="50"/>
        <v>0.6963797069863179</v>
      </c>
      <c r="T451" s="2">
        <f t="shared" si="51"/>
        <v>0.6963797069863179</v>
      </c>
      <c r="U451" s="2">
        <f t="shared" ref="U451:U514" si="53">1-VLOOKUP(1-V451,$R$2:$S$2486,2,-1)</f>
        <v>0.63134762077733386</v>
      </c>
      <c r="V451" s="2">
        <f t="shared" ref="V451:V514" si="54">1-(Q451-1)/($C$27-1)</f>
        <v>0.28730158730158728</v>
      </c>
    </row>
    <row r="452" spans="17:22" x14ac:dyDescent="0.2">
      <c r="Q452" s="34">
        <f t="shared" si="52"/>
        <v>16</v>
      </c>
      <c r="R452" s="33">
        <f t="shared" si="49"/>
        <v>0.95115894585826899</v>
      </c>
      <c r="S452" s="33">
        <f t="shared" si="50"/>
        <v>0.69814747548129308</v>
      </c>
      <c r="T452" s="2">
        <f t="shared" si="51"/>
        <v>0.69814747548129308</v>
      </c>
      <c r="U452" s="2">
        <f t="shared" si="53"/>
        <v>0.63134762077733386</v>
      </c>
      <c r="V452" s="2">
        <f t="shared" si="54"/>
        <v>0.2857142857142857</v>
      </c>
    </row>
    <row r="453" spans="17:22" x14ac:dyDescent="0.2">
      <c r="Q453" s="34">
        <f t="shared" si="52"/>
        <v>16.033333333333331</v>
      </c>
      <c r="R453" s="33">
        <f t="shared" si="49"/>
        <v>0.95164647996916485</v>
      </c>
      <c r="S453" s="33">
        <f t="shared" si="50"/>
        <v>0.69968519191185363</v>
      </c>
      <c r="T453" s="2">
        <f t="shared" si="51"/>
        <v>0.69968519191185363</v>
      </c>
      <c r="U453" s="2">
        <f t="shared" si="53"/>
        <v>0.63022157646204136</v>
      </c>
      <c r="V453" s="2">
        <f t="shared" si="54"/>
        <v>0.28412698412698423</v>
      </c>
    </row>
    <row r="454" spans="17:22" x14ac:dyDescent="0.2">
      <c r="Q454" s="34">
        <f t="shared" si="52"/>
        <v>16.066666666666666</v>
      </c>
      <c r="R454" s="33">
        <f t="shared" si="49"/>
        <v>0.9521340140800606</v>
      </c>
      <c r="S454" s="33">
        <f t="shared" si="50"/>
        <v>0.7012229083424143</v>
      </c>
      <c r="T454" s="2">
        <f t="shared" si="51"/>
        <v>0.7012229083424143</v>
      </c>
      <c r="U454" s="2">
        <f t="shared" si="53"/>
        <v>0.62909553214674907</v>
      </c>
      <c r="V454" s="2">
        <f t="shared" si="54"/>
        <v>0.28253968253968254</v>
      </c>
    </row>
    <row r="455" spans="17:22" x14ac:dyDescent="0.2">
      <c r="Q455" s="34">
        <f t="shared" si="52"/>
        <v>16.100000000000001</v>
      </c>
      <c r="R455" s="33">
        <f t="shared" si="49"/>
        <v>0.95262154819095635</v>
      </c>
      <c r="S455" s="33">
        <f t="shared" si="50"/>
        <v>0.70276062477297496</v>
      </c>
      <c r="T455" s="2">
        <f t="shared" si="51"/>
        <v>0.70276062477297496</v>
      </c>
      <c r="U455" s="2">
        <f t="shared" si="53"/>
        <v>0.62796948783145656</v>
      </c>
      <c r="V455" s="2">
        <f t="shared" si="54"/>
        <v>0.28095238095238084</v>
      </c>
    </row>
    <row r="456" spans="17:22" x14ac:dyDescent="0.2">
      <c r="Q456" s="34">
        <f t="shared" si="52"/>
        <v>16.133333333333333</v>
      </c>
      <c r="R456" s="33">
        <f t="shared" si="49"/>
        <v>0.95310908230185221</v>
      </c>
      <c r="S456" s="33">
        <f t="shared" si="50"/>
        <v>0.70429834120353541</v>
      </c>
      <c r="T456" s="2">
        <f t="shared" si="51"/>
        <v>0.70429834120353541</v>
      </c>
      <c r="U456" s="2">
        <f t="shared" si="53"/>
        <v>0.62796948783145656</v>
      </c>
      <c r="V456" s="2">
        <f t="shared" si="54"/>
        <v>0.27936507936507937</v>
      </c>
    </row>
    <row r="457" spans="17:22" x14ac:dyDescent="0.2">
      <c r="Q457" s="34">
        <f t="shared" si="52"/>
        <v>16.166666666666664</v>
      </c>
      <c r="R457" s="33">
        <f t="shared" si="49"/>
        <v>0.95359661641274784</v>
      </c>
      <c r="S457" s="33">
        <f t="shared" si="50"/>
        <v>0.70583605763409596</v>
      </c>
      <c r="T457" s="2">
        <f t="shared" si="51"/>
        <v>0.70583605763409596</v>
      </c>
      <c r="U457" s="2">
        <f t="shared" si="53"/>
        <v>0.62684344351616428</v>
      </c>
      <c r="V457" s="2">
        <f t="shared" si="54"/>
        <v>0.2777777777777779</v>
      </c>
    </row>
    <row r="458" spans="17:22" x14ac:dyDescent="0.2">
      <c r="Q458" s="34">
        <f t="shared" si="52"/>
        <v>16.2</v>
      </c>
      <c r="R458" s="33">
        <f t="shared" si="49"/>
        <v>0.9540841505236437</v>
      </c>
      <c r="S458" s="33">
        <f t="shared" si="50"/>
        <v>0.70737377406465662</v>
      </c>
      <c r="T458" s="2">
        <f t="shared" si="51"/>
        <v>0.70737377406465662</v>
      </c>
      <c r="U458" s="2">
        <f t="shared" si="53"/>
        <v>0.62571739920087177</v>
      </c>
      <c r="V458" s="2">
        <f t="shared" si="54"/>
        <v>0.27619047619047621</v>
      </c>
    </row>
    <row r="459" spans="17:22" x14ac:dyDescent="0.2">
      <c r="Q459" s="34">
        <f t="shared" si="52"/>
        <v>16.233333333333334</v>
      </c>
      <c r="R459" s="33">
        <f t="shared" si="49"/>
        <v>0.95457168463453956</v>
      </c>
      <c r="S459" s="33">
        <f t="shared" si="50"/>
        <v>0.7089114904952174</v>
      </c>
      <c r="T459" s="2">
        <f t="shared" si="51"/>
        <v>0.7089114904952174</v>
      </c>
      <c r="U459" s="2">
        <f t="shared" si="53"/>
        <v>0.62571739920087177</v>
      </c>
      <c r="V459" s="2">
        <f t="shared" si="54"/>
        <v>0.27460317460317452</v>
      </c>
    </row>
    <row r="460" spans="17:22" x14ac:dyDescent="0.2">
      <c r="Q460" s="34">
        <f t="shared" si="52"/>
        <v>16.266666666666666</v>
      </c>
      <c r="R460" s="33">
        <f t="shared" si="49"/>
        <v>0.9550592187454352</v>
      </c>
      <c r="S460" s="33">
        <f t="shared" si="50"/>
        <v>0.71044920692577773</v>
      </c>
      <c r="T460" s="2">
        <f t="shared" si="51"/>
        <v>0.71044920692577773</v>
      </c>
      <c r="U460" s="2">
        <f t="shared" si="53"/>
        <v>0.62459135488557949</v>
      </c>
      <c r="V460" s="2">
        <f t="shared" si="54"/>
        <v>0.27301587301587305</v>
      </c>
    </row>
    <row r="461" spans="17:22" x14ac:dyDescent="0.2">
      <c r="Q461" s="34">
        <f t="shared" si="52"/>
        <v>16.3</v>
      </c>
      <c r="R461" s="33">
        <f t="shared" si="49"/>
        <v>0.95554675285633117</v>
      </c>
      <c r="S461" s="33">
        <f t="shared" si="50"/>
        <v>0.71198692335633851</v>
      </c>
      <c r="T461" s="2">
        <f t="shared" si="51"/>
        <v>0.71198692335633851</v>
      </c>
      <c r="U461" s="2">
        <f t="shared" si="53"/>
        <v>0.62346531057028698</v>
      </c>
      <c r="V461" s="2">
        <f t="shared" si="54"/>
        <v>0.27142857142857135</v>
      </c>
    </row>
    <row r="462" spans="17:22" x14ac:dyDescent="0.2">
      <c r="Q462" s="34">
        <f t="shared" si="52"/>
        <v>16.333333333333336</v>
      </c>
      <c r="R462" s="33">
        <f t="shared" si="49"/>
        <v>0.95603428696722692</v>
      </c>
      <c r="S462" s="33">
        <f t="shared" si="50"/>
        <v>0.71352463978689928</v>
      </c>
      <c r="T462" s="2">
        <f t="shared" si="51"/>
        <v>0.71352463978689928</v>
      </c>
      <c r="U462" s="2">
        <f t="shared" si="53"/>
        <v>0.62346531057028698</v>
      </c>
      <c r="V462" s="2">
        <f t="shared" si="54"/>
        <v>0.26984126984126977</v>
      </c>
    </row>
    <row r="463" spans="17:22" x14ac:dyDescent="0.2">
      <c r="Q463" s="34">
        <f t="shared" si="52"/>
        <v>16.366666666666667</v>
      </c>
      <c r="R463" s="33">
        <f t="shared" ref="R463:R526" si="55">IF($Q463="","",IF($Q463=INT($Q463),INDEX(Adata,$Q463,COLUMN(A464)),INDEX(Adata,$Q463+1,COLUMN(A464))*($Q463-INT($Q463))+INDEX(Adata,$Q463,COLUMN(A464))*(1-$Q463+INT($Q463))))</f>
        <v>0.95652182107812267</v>
      </c>
      <c r="S463" s="33">
        <f t="shared" ref="S463:S526" si="56">IF($Q463="","",IF($Q463=INT($Q463),INDEX(Adata,$Q463,COLUMN(B464)),INDEX(Adata,$Q463+1,COLUMN(B464))*($Q463-INT($Q463))+INDEX(Adata,$Q463,COLUMN(B464))*(1-$Q463+INT($Q463))))</f>
        <v>0.71506235621745973</v>
      </c>
      <c r="T463" s="2">
        <f t="shared" si="51"/>
        <v>0.71506235621745973</v>
      </c>
      <c r="U463" s="2">
        <f t="shared" si="53"/>
        <v>0.62233926625499458</v>
      </c>
      <c r="V463" s="2">
        <f t="shared" si="54"/>
        <v>0.26825396825396819</v>
      </c>
    </row>
    <row r="464" spans="17:22" x14ac:dyDescent="0.2">
      <c r="Q464" s="34">
        <f t="shared" si="52"/>
        <v>16.399999999999999</v>
      </c>
      <c r="R464" s="33">
        <f t="shared" si="55"/>
        <v>0.95700935518901842</v>
      </c>
      <c r="S464" s="33">
        <f t="shared" si="56"/>
        <v>0.71660007264802017</v>
      </c>
      <c r="T464" s="2">
        <f t="shared" si="51"/>
        <v>0.71660007264802017</v>
      </c>
      <c r="U464" s="2">
        <f t="shared" si="53"/>
        <v>0.62121322193970219</v>
      </c>
      <c r="V464" s="2">
        <f t="shared" si="54"/>
        <v>0.26666666666666672</v>
      </c>
    </row>
    <row r="465" spans="17:22" x14ac:dyDescent="0.2">
      <c r="Q465" s="34">
        <f t="shared" si="52"/>
        <v>16.433333333333334</v>
      </c>
      <c r="R465" s="33">
        <f t="shared" si="55"/>
        <v>0.95749688929991428</v>
      </c>
      <c r="S465" s="33">
        <f t="shared" si="56"/>
        <v>0.71813778907858095</v>
      </c>
      <c r="T465" s="2">
        <f t="shared" si="51"/>
        <v>0.71813778907858095</v>
      </c>
      <c r="U465" s="2">
        <f t="shared" si="53"/>
        <v>0.62008717762440979</v>
      </c>
      <c r="V465" s="2">
        <f t="shared" si="54"/>
        <v>0.26507936507936503</v>
      </c>
    </row>
    <row r="466" spans="17:22" x14ac:dyDescent="0.2">
      <c r="Q466" s="34">
        <f t="shared" si="52"/>
        <v>16.466666666666669</v>
      </c>
      <c r="R466" s="33">
        <f t="shared" si="55"/>
        <v>0.95798442341081003</v>
      </c>
      <c r="S466" s="33">
        <f t="shared" si="56"/>
        <v>0.71967550550914161</v>
      </c>
      <c r="T466" s="2">
        <f t="shared" si="51"/>
        <v>0.71967550550914161</v>
      </c>
      <c r="U466" s="2">
        <f t="shared" si="53"/>
        <v>0.62008717762440979</v>
      </c>
      <c r="V466" s="2">
        <f t="shared" si="54"/>
        <v>0.26349206349206344</v>
      </c>
    </row>
    <row r="467" spans="17:22" x14ac:dyDescent="0.2">
      <c r="Q467" s="34">
        <f t="shared" si="52"/>
        <v>16.5</v>
      </c>
      <c r="R467" s="33">
        <f t="shared" si="55"/>
        <v>0.95847195752170578</v>
      </c>
      <c r="S467" s="33">
        <f t="shared" si="56"/>
        <v>0.72121322193970205</v>
      </c>
      <c r="T467" s="2">
        <f t="shared" ref="T467:T530" si="57">IF($Q467="","",MIN(R467:S467))</f>
        <v>0.72121322193970205</v>
      </c>
      <c r="U467" s="2">
        <f t="shared" si="53"/>
        <v>0.6189611333091174</v>
      </c>
      <c r="V467" s="2">
        <f t="shared" si="54"/>
        <v>0.26190476190476186</v>
      </c>
    </row>
    <row r="468" spans="17:22" x14ac:dyDescent="0.2">
      <c r="Q468" s="34">
        <f t="shared" si="52"/>
        <v>16.533333333333331</v>
      </c>
      <c r="R468" s="33">
        <f t="shared" si="55"/>
        <v>0.95895949163260163</v>
      </c>
      <c r="S468" s="33">
        <f t="shared" si="56"/>
        <v>0.72275093837026261</v>
      </c>
      <c r="T468" s="2">
        <f t="shared" si="57"/>
        <v>0.72275093837026261</v>
      </c>
      <c r="U468" s="2">
        <f t="shared" si="53"/>
        <v>0.61719336481414222</v>
      </c>
      <c r="V468" s="2">
        <f t="shared" si="54"/>
        <v>0.26031746031746039</v>
      </c>
    </row>
    <row r="469" spans="17:22" x14ac:dyDescent="0.2">
      <c r="Q469" s="34">
        <f t="shared" si="52"/>
        <v>16.566666666666666</v>
      </c>
      <c r="R469" s="33">
        <f t="shared" si="55"/>
        <v>0.95944702574349738</v>
      </c>
      <c r="S469" s="33">
        <f t="shared" si="56"/>
        <v>0.72428865480082327</v>
      </c>
      <c r="T469" s="2">
        <f t="shared" si="57"/>
        <v>0.72428865480082327</v>
      </c>
      <c r="U469" s="2">
        <f t="shared" si="53"/>
        <v>0.61542559631916705</v>
      </c>
      <c r="V469" s="2">
        <f t="shared" si="54"/>
        <v>0.2587301587301587</v>
      </c>
    </row>
    <row r="470" spans="17:22" x14ac:dyDescent="0.2">
      <c r="Q470" s="34">
        <f t="shared" si="52"/>
        <v>16.600000000000001</v>
      </c>
      <c r="R470" s="33">
        <f t="shared" si="55"/>
        <v>0.95993455985439324</v>
      </c>
      <c r="S470" s="33">
        <f t="shared" si="56"/>
        <v>0.72582637123138394</v>
      </c>
      <c r="T470" s="2">
        <f t="shared" si="57"/>
        <v>0.72582637123138394</v>
      </c>
      <c r="U470" s="2">
        <f t="shared" si="53"/>
        <v>0.61542559631916705</v>
      </c>
      <c r="V470" s="2">
        <f t="shared" si="54"/>
        <v>0.25714285714285712</v>
      </c>
    </row>
    <row r="471" spans="17:22" x14ac:dyDescent="0.2">
      <c r="Q471" s="34">
        <f t="shared" si="52"/>
        <v>16.633333333333333</v>
      </c>
      <c r="R471" s="33">
        <f t="shared" si="55"/>
        <v>0.96042209396528899</v>
      </c>
      <c r="S471" s="33">
        <f t="shared" si="56"/>
        <v>0.72736408766194449</v>
      </c>
      <c r="T471" s="2">
        <f t="shared" si="57"/>
        <v>0.72736408766194449</v>
      </c>
      <c r="U471" s="2">
        <f t="shared" si="53"/>
        <v>0.61365782782419187</v>
      </c>
      <c r="V471" s="2">
        <f t="shared" si="54"/>
        <v>0.25555555555555554</v>
      </c>
    </row>
    <row r="472" spans="17:22" x14ac:dyDescent="0.2">
      <c r="Q472" s="34">
        <f t="shared" si="52"/>
        <v>16.666666666666664</v>
      </c>
      <c r="R472" s="33">
        <f t="shared" si="55"/>
        <v>0.96090962807618485</v>
      </c>
      <c r="S472" s="33">
        <f t="shared" si="56"/>
        <v>0.72890180409250505</v>
      </c>
      <c r="T472" s="2">
        <f t="shared" si="57"/>
        <v>0.72890180409250505</v>
      </c>
      <c r="U472" s="2">
        <f t="shared" si="53"/>
        <v>0.6118900593292167</v>
      </c>
      <c r="V472" s="2">
        <f t="shared" si="54"/>
        <v>0.25396825396825407</v>
      </c>
    </row>
    <row r="473" spans="17:22" x14ac:dyDescent="0.2">
      <c r="Q473" s="34">
        <f t="shared" si="52"/>
        <v>16.7</v>
      </c>
      <c r="R473" s="33">
        <f t="shared" si="55"/>
        <v>0.96139716218708049</v>
      </c>
      <c r="S473" s="33">
        <f t="shared" si="56"/>
        <v>0.73043952052306571</v>
      </c>
      <c r="T473" s="2">
        <f t="shared" si="57"/>
        <v>0.73043952052306571</v>
      </c>
      <c r="U473" s="2">
        <f t="shared" si="53"/>
        <v>0.61012229083424152</v>
      </c>
      <c r="V473" s="2">
        <f t="shared" si="54"/>
        <v>0.25238095238095237</v>
      </c>
    </row>
    <row r="474" spans="17:22" x14ac:dyDescent="0.2">
      <c r="Q474" s="34">
        <f t="shared" si="52"/>
        <v>16.733333333333334</v>
      </c>
      <c r="R474" s="33">
        <f t="shared" si="55"/>
        <v>0.96188469629797635</v>
      </c>
      <c r="S474" s="33">
        <f t="shared" si="56"/>
        <v>0.73197723695362638</v>
      </c>
      <c r="T474" s="2">
        <f t="shared" si="57"/>
        <v>0.73197723695362638</v>
      </c>
      <c r="U474" s="2">
        <f t="shared" si="53"/>
        <v>0.61012229083424152</v>
      </c>
      <c r="V474" s="2">
        <f t="shared" si="54"/>
        <v>0.25079365079365079</v>
      </c>
    </row>
    <row r="475" spans="17:22" x14ac:dyDescent="0.2">
      <c r="Q475" s="34">
        <f t="shared" si="52"/>
        <v>16.766666666666666</v>
      </c>
      <c r="R475" s="33">
        <f t="shared" si="55"/>
        <v>0.9623722304088721</v>
      </c>
      <c r="S475" s="33">
        <f t="shared" si="56"/>
        <v>0.73351495338418693</v>
      </c>
      <c r="T475" s="2">
        <f t="shared" si="57"/>
        <v>0.73351495338418693</v>
      </c>
      <c r="U475" s="2">
        <f t="shared" si="53"/>
        <v>0.60835452233926635</v>
      </c>
      <c r="V475" s="2">
        <f t="shared" si="54"/>
        <v>0.24920634920634921</v>
      </c>
    </row>
    <row r="476" spans="17:22" x14ac:dyDescent="0.2">
      <c r="Q476" s="34">
        <f t="shared" si="52"/>
        <v>16.8</v>
      </c>
      <c r="R476" s="33">
        <f t="shared" si="55"/>
        <v>0.96285976451976785</v>
      </c>
      <c r="S476" s="33">
        <f t="shared" si="56"/>
        <v>0.73505266981474759</v>
      </c>
      <c r="T476" s="2">
        <f t="shared" si="57"/>
        <v>0.73505266981474759</v>
      </c>
      <c r="U476" s="2">
        <f t="shared" si="53"/>
        <v>0.60658675384429117</v>
      </c>
      <c r="V476" s="2">
        <f t="shared" si="54"/>
        <v>0.24761904761904763</v>
      </c>
    </row>
    <row r="477" spans="17:22" x14ac:dyDescent="0.2">
      <c r="Q477" s="34">
        <f t="shared" si="52"/>
        <v>16.833333333333336</v>
      </c>
      <c r="R477" s="33">
        <f t="shared" si="55"/>
        <v>0.96334729863066382</v>
      </c>
      <c r="S477" s="33">
        <f t="shared" si="56"/>
        <v>0.73659038624530826</v>
      </c>
      <c r="T477" s="2">
        <f t="shared" si="57"/>
        <v>0.73659038624530826</v>
      </c>
      <c r="U477" s="2">
        <f t="shared" si="53"/>
        <v>0.60481898534931589</v>
      </c>
      <c r="V477" s="2">
        <f t="shared" si="54"/>
        <v>0.24603174603174593</v>
      </c>
    </row>
    <row r="478" spans="17:22" x14ac:dyDescent="0.2">
      <c r="Q478" s="34">
        <f t="shared" si="52"/>
        <v>16.866666666666667</v>
      </c>
      <c r="R478" s="33">
        <f t="shared" si="55"/>
        <v>0.96383483274155946</v>
      </c>
      <c r="S478" s="33">
        <f t="shared" si="56"/>
        <v>0.73812810267586881</v>
      </c>
      <c r="T478" s="2">
        <f t="shared" si="57"/>
        <v>0.73812810267586881</v>
      </c>
      <c r="U478" s="2">
        <f t="shared" si="53"/>
        <v>0.60305121685434071</v>
      </c>
      <c r="V478" s="2">
        <f t="shared" si="54"/>
        <v>0.24444444444444446</v>
      </c>
    </row>
    <row r="479" spans="17:22" x14ac:dyDescent="0.2">
      <c r="Q479" s="34">
        <f t="shared" si="52"/>
        <v>16.899999999999999</v>
      </c>
      <c r="R479" s="33">
        <f t="shared" si="55"/>
        <v>0.96432236685245531</v>
      </c>
      <c r="S479" s="33">
        <f t="shared" si="56"/>
        <v>0.73966581910642926</v>
      </c>
      <c r="T479" s="2">
        <f t="shared" si="57"/>
        <v>0.73966581910642926</v>
      </c>
      <c r="U479" s="2">
        <f t="shared" si="53"/>
        <v>0.60305121685434071</v>
      </c>
      <c r="V479" s="2">
        <f t="shared" si="54"/>
        <v>0.24285714285714288</v>
      </c>
    </row>
    <row r="480" spans="17:22" x14ac:dyDescent="0.2">
      <c r="Q480" s="34">
        <f t="shared" si="52"/>
        <v>16.933333333333334</v>
      </c>
      <c r="R480" s="33">
        <f t="shared" si="55"/>
        <v>0.96480990096335106</v>
      </c>
      <c r="S480" s="33">
        <f t="shared" si="56"/>
        <v>0.74120353553698992</v>
      </c>
      <c r="T480" s="2">
        <f t="shared" si="57"/>
        <v>0.74120353553698992</v>
      </c>
      <c r="U480" s="2">
        <f t="shared" si="53"/>
        <v>0.60128344835936554</v>
      </c>
      <c r="V480" s="2">
        <f t="shared" si="54"/>
        <v>0.2412698412698413</v>
      </c>
    </row>
    <row r="481" spans="17:22" x14ac:dyDescent="0.2">
      <c r="Q481" s="34">
        <f t="shared" si="52"/>
        <v>16.966666666666669</v>
      </c>
      <c r="R481" s="33">
        <f t="shared" si="55"/>
        <v>0.96529743507424692</v>
      </c>
      <c r="S481" s="33">
        <f t="shared" si="56"/>
        <v>0.74274125196755059</v>
      </c>
      <c r="T481" s="2">
        <f t="shared" si="57"/>
        <v>0.74274125196755059</v>
      </c>
      <c r="U481" s="2">
        <f t="shared" si="53"/>
        <v>0.59951567986439036</v>
      </c>
      <c r="V481" s="2">
        <f t="shared" si="54"/>
        <v>0.23968253968253961</v>
      </c>
    </row>
    <row r="482" spans="17:22" x14ac:dyDescent="0.2">
      <c r="Q482" s="34">
        <f t="shared" si="52"/>
        <v>17</v>
      </c>
      <c r="R482" s="33">
        <f t="shared" si="55"/>
        <v>0.96578496918514267</v>
      </c>
      <c r="S482" s="33">
        <f t="shared" si="56"/>
        <v>0.74427896839811114</v>
      </c>
      <c r="T482" s="2">
        <f t="shared" si="57"/>
        <v>0.74427896839811114</v>
      </c>
      <c r="U482" s="2">
        <f t="shared" si="53"/>
        <v>0.59774791136941519</v>
      </c>
      <c r="V482" s="2">
        <f t="shared" si="54"/>
        <v>0.23809523809523814</v>
      </c>
    </row>
    <row r="483" spans="17:22" x14ac:dyDescent="0.2">
      <c r="Q483" s="34">
        <f t="shared" si="52"/>
        <v>17.033333333333335</v>
      </c>
      <c r="R483" s="33">
        <f t="shared" si="55"/>
        <v>0.96609751368901209</v>
      </c>
      <c r="S483" s="33">
        <f t="shared" si="56"/>
        <v>0.74544133672357438</v>
      </c>
      <c r="T483" s="2">
        <f t="shared" si="57"/>
        <v>0.74544133672357438</v>
      </c>
      <c r="U483" s="2">
        <f t="shared" si="53"/>
        <v>0.59774791136941519</v>
      </c>
      <c r="V483" s="2">
        <f t="shared" si="54"/>
        <v>0.23650793650793644</v>
      </c>
    </row>
    <row r="484" spans="17:22" x14ac:dyDescent="0.2">
      <c r="Q484" s="34">
        <f t="shared" si="52"/>
        <v>17.066666666666666</v>
      </c>
      <c r="R484" s="33">
        <f t="shared" si="55"/>
        <v>0.96641005819288139</v>
      </c>
      <c r="S484" s="33">
        <f t="shared" si="56"/>
        <v>0.74660370504903739</v>
      </c>
      <c r="T484" s="2">
        <f t="shared" si="57"/>
        <v>0.74660370504903739</v>
      </c>
      <c r="U484" s="2">
        <f t="shared" si="53"/>
        <v>0.59598014287444001</v>
      </c>
      <c r="V484" s="2">
        <f t="shared" si="54"/>
        <v>0.23492063492063497</v>
      </c>
    </row>
    <row r="485" spans="17:22" x14ac:dyDescent="0.2">
      <c r="Q485" s="34">
        <f t="shared" si="52"/>
        <v>17.100000000000001</v>
      </c>
      <c r="R485" s="33">
        <f t="shared" si="55"/>
        <v>0.96672260269675081</v>
      </c>
      <c r="S485" s="33">
        <f t="shared" si="56"/>
        <v>0.74776607337450052</v>
      </c>
      <c r="T485" s="2">
        <f t="shared" si="57"/>
        <v>0.74776607337450052</v>
      </c>
      <c r="U485" s="2">
        <f t="shared" si="53"/>
        <v>0.59421237437946484</v>
      </c>
      <c r="V485" s="2">
        <f t="shared" si="54"/>
        <v>0.23333333333333328</v>
      </c>
    </row>
    <row r="486" spans="17:22" x14ac:dyDescent="0.2">
      <c r="Q486" s="34">
        <f t="shared" si="52"/>
        <v>17.133333333333333</v>
      </c>
      <c r="R486" s="33">
        <f t="shared" si="55"/>
        <v>0.96703514720062012</v>
      </c>
      <c r="S486" s="33">
        <f t="shared" si="56"/>
        <v>0.74892844169996364</v>
      </c>
      <c r="T486" s="2">
        <f t="shared" si="57"/>
        <v>0.74892844169996364</v>
      </c>
      <c r="U486" s="2">
        <f t="shared" si="53"/>
        <v>0.59244460588448966</v>
      </c>
      <c r="V486" s="2">
        <f t="shared" si="54"/>
        <v>0.23174603174603181</v>
      </c>
    </row>
    <row r="487" spans="17:22" x14ac:dyDescent="0.2">
      <c r="Q487" s="34">
        <f t="shared" si="52"/>
        <v>17.166666666666668</v>
      </c>
      <c r="R487" s="33">
        <f t="shared" si="55"/>
        <v>0.96734769170448953</v>
      </c>
      <c r="S487" s="33">
        <f t="shared" si="56"/>
        <v>0.75009081002542677</v>
      </c>
      <c r="T487" s="2">
        <f t="shared" si="57"/>
        <v>0.75009081002542677</v>
      </c>
      <c r="U487" s="2">
        <f t="shared" si="53"/>
        <v>0.59067683738951449</v>
      </c>
      <c r="V487" s="2">
        <f t="shared" si="54"/>
        <v>0.23015873015873012</v>
      </c>
    </row>
    <row r="488" spans="17:22" x14ac:dyDescent="0.2">
      <c r="Q488" s="34">
        <f t="shared" si="52"/>
        <v>17.2</v>
      </c>
      <c r="R488" s="33">
        <f t="shared" si="55"/>
        <v>0.96766023620835884</v>
      </c>
      <c r="S488" s="33">
        <f t="shared" si="56"/>
        <v>0.75125317835089001</v>
      </c>
      <c r="T488" s="2">
        <f t="shared" si="57"/>
        <v>0.75125317835089001</v>
      </c>
      <c r="U488" s="2">
        <f t="shared" si="53"/>
        <v>0.59067683738951449</v>
      </c>
      <c r="V488" s="2">
        <f t="shared" si="54"/>
        <v>0.22857142857142865</v>
      </c>
    </row>
    <row r="489" spans="17:22" x14ac:dyDescent="0.2">
      <c r="Q489" s="34">
        <f t="shared" si="52"/>
        <v>17.233333333333334</v>
      </c>
      <c r="R489" s="33">
        <f t="shared" si="55"/>
        <v>0.96797278071222825</v>
      </c>
      <c r="S489" s="33">
        <f t="shared" si="56"/>
        <v>0.75241554667635313</v>
      </c>
      <c r="T489" s="2">
        <f t="shared" si="57"/>
        <v>0.75241554667635313</v>
      </c>
      <c r="U489" s="2">
        <f t="shared" si="53"/>
        <v>0.58890906889453931</v>
      </c>
      <c r="V489" s="2">
        <f t="shared" si="54"/>
        <v>0.22698412698412695</v>
      </c>
    </row>
    <row r="490" spans="17:22" x14ac:dyDescent="0.2">
      <c r="Q490" s="34">
        <f t="shared" si="52"/>
        <v>17.266666666666666</v>
      </c>
      <c r="R490" s="33">
        <f t="shared" si="55"/>
        <v>0.96828532521609767</v>
      </c>
      <c r="S490" s="33">
        <f t="shared" si="56"/>
        <v>0.75357791500181603</v>
      </c>
      <c r="T490" s="2">
        <f t="shared" si="57"/>
        <v>0.75357791500181603</v>
      </c>
      <c r="U490" s="2">
        <f t="shared" si="53"/>
        <v>0.58714130039956414</v>
      </c>
      <c r="V490" s="2">
        <f t="shared" si="54"/>
        <v>0.22539682539682548</v>
      </c>
    </row>
    <row r="491" spans="17:22" x14ac:dyDescent="0.2">
      <c r="Q491" s="34">
        <f t="shared" si="52"/>
        <v>17.3</v>
      </c>
      <c r="R491" s="33">
        <f t="shared" si="55"/>
        <v>0.96859786971996698</v>
      </c>
      <c r="S491" s="33">
        <f t="shared" si="56"/>
        <v>0.75474028332727938</v>
      </c>
      <c r="T491" s="2">
        <f t="shared" si="57"/>
        <v>0.75474028332727938</v>
      </c>
      <c r="U491" s="2">
        <f t="shared" si="53"/>
        <v>0.58537353190458896</v>
      </c>
      <c r="V491" s="2">
        <f t="shared" si="54"/>
        <v>0.22380952380952379</v>
      </c>
    </row>
    <row r="492" spans="17:22" x14ac:dyDescent="0.2">
      <c r="Q492" s="34">
        <f t="shared" si="52"/>
        <v>17.333333333333332</v>
      </c>
      <c r="R492" s="33">
        <f t="shared" si="55"/>
        <v>0.96891041422383639</v>
      </c>
      <c r="S492" s="33">
        <f t="shared" si="56"/>
        <v>0.7559026516527424</v>
      </c>
      <c r="T492" s="2">
        <f t="shared" si="57"/>
        <v>0.7559026516527424</v>
      </c>
      <c r="U492" s="2">
        <f t="shared" si="53"/>
        <v>0.58537353190458896</v>
      </c>
      <c r="V492" s="2">
        <f t="shared" si="54"/>
        <v>0.22222222222222232</v>
      </c>
    </row>
    <row r="493" spans="17:22" x14ac:dyDescent="0.2">
      <c r="Q493" s="34">
        <f t="shared" si="52"/>
        <v>17.366666666666667</v>
      </c>
      <c r="R493" s="33">
        <f t="shared" si="55"/>
        <v>0.9692229587277057</v>
      </c>
      <c r="S493" s="33">
        <f t="shared" si="56"/>
        <v>0.75706501997820563</v>
      </c>
      <c r="T493" s="2">
        <f t="shared" si="57"/>
        <v>0.75706501997820563</v>
      </c>
      <c r="U493" s="2">
        <f t="shared" si="53"/>
        <v>0.58360576340961379</v>
      </c>
      <c r="V493" s="2">
        <f t="shared" si="54"/>
        <v>0.22063492063492063</v>
      </c>
    </row>
    <row r="494" spans="17:22" x14ac:dyDescent="0.2">
      <c r="Q494" s="34">
        <f t="shared" si="52"/>
        <v>17.399999999999999</v>
      </c>
      <c r="R494" s="33">
        <f t="shared" si="55"/>
        <v>0.96953550323157511</v>
      </c>
      <c r="S494" s="33">
        <f t="shared" si="56"/>
        <v>0.75822738830366865</v>
      </c>
      <c r="T494" s="2">
        <f t="shared" si="57"/>
        <v>0.75822738830366865</v>
      </c>
      <c r="U494" s="2">
        <f t="shared" si="53"/>
        <v>0.58183799491463861</v>
      </c>
      <c r="V494" s="2">
        <f t="shared" si="54"/>
        <v>0.21904761904761916</v>
      </c>
    </row>
    <row r="495" spans="17:22" x14ac:dyDescent="0.2">
      <c r="Q495" s="34">
        <f t="shared" si="52"/>
        <v>17.433333333333334</v>
      </c>
      <c r="R495" s="33">
        <f t="shared" si="55"/>
        <v>0.96984804773544442</v>
      </c>
      <c r="S495" s="33">
        <f t="shared" si="56"/>
        <v>0.75938975662913188</v>
      </c>
      <c r="T495" s="2">
        <f t="shared" si="57"/>
        <v>0.75938975662913188</v>
      </c>
      <c r="U495" s="2">
        <f t="shared" si="53"/>
        <v>0.58007022641966344</v>
      </c>
      <c r="V495" s="2">
        <f t="shared" si="54"/>
        <v>0.21746031746031746</v>
      </c>
    </row>
    <row r="496" spans="17:22" x14ac:dyDescent="0.2">
      <c r="Q496" s="34">
        <f t="shared" si="52"/>
        <v>17.466666666666665</v>
      </c>
      <c r="R496" s="33">
        <f t="shared" si="55"/>
        <v>0.97016059223931383</v>
      </c>
      <c r="S496" s="33">
        <f t="shared" si="56"/>
        <v>0.7605521249545949</v>
      </c>
      <c r="T496" s="2">
        <f t="shared" si="57"/>
        <v>0.7605521249545949</v>
      </c>
      <c r="U496" s="2">
        <f t="shared" si="53"/>
        <v>0.58007022641966344</v>
      </c>
      <c r="V496" s="2">
        <f t="shared" si="54"/>
        <v>0.21587301587301599</v>
      </c>
    </row>
    <row r="497" spans="17:22" x14ac:dyDescent="0.2">
      <c r="Q497" s="34">
        <f t="shared" si="52"/>
        <v>17.5</v>
      </c>
      <c r="R497" s="33">
        <f t="shared" si="55"/>
        <v>0.97047313674318314</v>
      </c>
      <c r="S497" s="33">
        <f t="shared" si="56"/>
        <v>0.76171449328005814</v>
      </c>
      <c r="T497" s="2">
        <f t="shared" si="57"/>
        <v>0.76171449328005814</v>
      </c>
      <c r="U497" s="2">
        <f t="shared" si="53"/>
        <v>0.57830245792468826</v>
      </c>
      <c r="V497" s="2">
        <f t="shared" si="54"/>
        <v>0.2142857142857143</v>
      </c>
    </row>
    <row r="498" spans="17:22" x14ac:dyDescent="0.2">
      <c r="Q498" s="34">
        <f t="shared" si="52"/>
        <v>17.533333333333335</v>
      </c>
      <c r="R498" s="33">
        <f t="shared" si="55"/>
        <v>0.97078568124705256</v>
      </c>
      <c r="S498" s="33">
        <f t="shared" si="56"/>
        <v>0.76287686160552126</v>
      </c>
      <c r="T498" s="2">
        <f t="shared" si="57"/>
        <v>0.76287686160552126</v>
      </c>
      <c r="U498" s="2">
        <f t="shared" si="53"/>
        <v>0.57653468942971298</v>
      </c>
      <c r="V498" s="2">
        <f t="shared" si="54"/>
        <v>0.21269841269841261</v>
      </c>
    </row>
    <row r="499" spans="17:22" x14ac:dyDescent="0.2">
      <c r="Q499" s="34">
        <f t="shared" si="52"/>
        <v>17.566666666666666</v>
      </c>
      <c r="R499" s="33">
        <f t="shared" si="55"/>
        <v>0.97109822575092197</v>
      </c>
      <c r="S499" s="33">
        <f t="shared" si="56"/>
        <v>0.76403922993098439</v>
      </c>
      <c r="T499" s="2">
        <f t="shared" si="57"/>
        <v>0.76403922993098439</v>
      </c>
      <c r="U499" s="2">
        <f t="shared" si="53"/>
        <v>0.57476692093473791</v>
      </c>
      <c r="V499" s="2">
        <f t="shared" si="54"/>
        <v>0.21111111111111114</v>
      </c>
    </row>
    <row r="500" spans="17:22" x14ac:dyDescent="0.2">
      <c r="Q500" s="34">
        <f t="shared" si="52"/>
        <v>17.600000000000001</v>
      </c>
      <c r="R500" s="33">
        <f t="shared" si="55"/>
        <v>0.97141077025479128</v>
      </c>
      <c r="S500" s="33">
        <f t="shared" si="56"/>
        <v>0.76520159825644751</v>
      </c>
      <c r="T500" s="2">
        <f t="shared" si="57"/>
        <v>0.76520159825644751</v>
      </c>
      <c r="U500" s="2">
        <f t="shared" si="53"/>
        <v>0.57299915243976263</v>
      </c>
      <c r="V500" s="2">
        <f t="shared" si="54"/>
        <v>0.20952380952380945</v>
      </c>
    </row>
    <row r="501" spans="17:22" x14ac:dyDescent="0.2">
      <c r="Q501" s="34">
        <f t="shared" si="52"/>
        <v>17.633333333333333</v>
      </c>
      <c r="R501" s="33">
        <f t="shared" si="55"/>
        <v>0.97172331475866069</v>
      </c>
      <c r="S501" s="33">
        <f t="shared" si="56"/>
        <v>0.76636396658191064</v>
      </c>
      <c r="T501" s="2">
        <f t="shared" si="57"/>
        <v>0.76636396658191064</v>
      </c>
      <c r="U501" s="2">
        <f t="shared" si="53"/>
        <v>0.57299915243976263</v>
      </c>
      <c r="V501" s="2">
        <f t="shared" si="54"/>
        <v>0.20793650793650797</v>
      </c>
    </row>
    <row r="502" spans="17:22" x14ac:dyDescent="0.2">
      <c r="Q502" s="34">
        <f t="shared" si="52"/>
        <v>17.666666666666668</v>
      </c>
      <c r="R502" s="33">
        <f t="shared" si="55"/>
        <v>0.97203585926253</v>
      </c>
      <c r="S502" s="33">
        <f t="shared" si="56"/>
        <v>0.76752633490737376</v>
      </c>
      <c r="T502" s="2">
        <f t="shared" si="57"/>
        <v>0.76752633490737376</v>
      </c>
      <c r="U502" s="2">
        <f t="shared" si="53"/>
        <v>0.57123138394478756</v>
      </c>
      <c r="V502" s="2">
        <f t="shared" si="54"/>
        <v>0.20634920634920628</v>
      </c>
    </row>
    <row r="503" spans="17:22" x14ac:dyDescent="0.2">
      <c r="Q503" s="34">
        <f t="shared" si="52"/>
        <v>17.7</v>
      </c>
      <c r="R503" s="33">
        <f t="shared" si="55"/>
        <v>0.97234840376639942</v>
      </c>
      <c r="S503" s="33">
        <f t="shared" si="56"/>
        <v>0.76868870323283678</v>
      </c>
      <c r="T503" s="2">
        <f t="shared" si="57"/>
        <v>0.76868870323283678</v>
      </c>
      <c r="U503" s="2">
        <f t="shared" si="53"/>
        <v>0.56946361544981228</v>
      </c>
      <c r="V503" s="2">
        <f t="shared" si="54"/>
        <v>0.20476190476190481</v>
      </c>
    </row>
    <row r="504" spans="17:22" x14ac:dyDescent="0.2">
      <c r="Q504" s="34">
        <f t="shared" si="52"/>
        <v>17.733333333333334</v>
      </c>
      <c r="R504" s="33">
        <f t="shared" si="55"/>
        <v>0.97266094827026883</v>
      </c>
      <c r="S504" s="33">
        <f t="shared" si="56"/>
        <v>0.76985107155830002</v>
      </c>
      <c r="T504" s="2">
        <f t="shared" si="57"/>
        <v>0.76985107155830002</v>
      </c>
      <c r="U504" s="2">
        <f t="shared" si="53"/>
        <v>0.56769584695483721</v>
      </c>
      <c r="V504" s="2">
        <f t="shared" si="54"/>
        <v>0.20317460317460312</v>
      </c>
    </row>
    <row r="505" spans="17:22" x14ac:dyDescent="0.2">
      <c r="Q505" s="34">
        <f t="shared" si="52"/>
        <v>17.766666666666666</v>
      </c>
      <c r="R505" s="33">
        <f t="shared" si="55"/>
        <v>0.97297349277413814</v>
      </c>
      <c r="S505" s="33">
        <f t="shared" si="56"/>
        <v>0.77101343988376314</v>
      </c>
      <c r="T505" s="2">
        <f t="shared" si="57"/>
        <v>0.77101343988376314</v>
      </c>
      <c r="U505" s="2">
        <f t="shared" si="53"/>
        <v>0.56769584695483721</v>
      </c>
      <c r="V505" s="2">
        <f t="shared" si="54"/>
        <v>0.20158730158730165</v>
      </c>
    </row>
    <row r="506" spans="17:22" x14ac:dyDescent="0.2">
      <c r="Q506" s="34">
        <f t="shared" si="52"/>
        <v>17.8</v>
      </c>
      <c r="R506" s="33">
        <f t="shared" si="55"/>
        <v>0.97328603727800744</v>
      </c>
      <c r="S506" s="33">
        <f t="shared" si="56"/>
        <v>0.77217580820922627</v>
      </c>
      <c r="T506" s="2">
        <f t="shared" si="57"/>
        <v>0.77217580820922627</v>
      </c>
      <c r="U506" s="2">
        <f t="shared" si="53"/>
        <v>0.56489889817169159</v>
      </c>
      <c r="V506" s="2">
        <f t="shared" si="54"/>
        <v>0.19999999999999996</v>
      </c>
    </row>
    <row r="507" spans="17:22" x14ac:dyDescent="0.2">
      <c r="Q507" s="34">
        <f t="shared" si="52"/>
        <v>17.833333333333332</v>
      </c>
      <c r="R507" s="33">
        <f t="shared" si="55"/>
        <v>0.97359858178187686</v>
      </c>
      <c r="S507" s="33">
        <f t="shared" si="56"/>
        <v>0.77333817653468939</v>
      </c>
      <c r="T507" s="2">
        <f t="shared" si="57"/>
        <v>0.77333817653468939</v>
      </c>
      <c r="U507" s="2">
        <f t="shared" si="53"/>
        <v>0.56386971788352103</v>
      </c>
      <c r="V507" s="2">
        <f t="shared" si="54"/>
        <v>0.19841269841269848</v>
      </c>
    </row>
    <row r="508" spans="17:22" x14ac:dyDescent="0.2">
      <c r="Q508" s="34">
        <f t="shared" si="52"/>
        <v>17.866666666666667</v>
      </c>
      <c r="R508" s="33">
        <f t="shared" si="55"/>
        <v>0.97391112628574628</v>
      </c>
      <c r="S508" s="33">
        <f t="shared" si="56"/>
        <v>0.77450054486015252</v>
      </c>
      <c r="T508" s="2">
        <f t="shared" si="57"/>
        <v>0.77450054486015252</v>
      </c>
      <c r="U508" s="2">
        <f t="shared" si="53"/>
        <v>0.56181135730718013</v>
      </c>
      <c r="V508" s="2">
        <f t="shared" si="54"/>
        <v>0.19682539682539679</v>
      </c>
    </row>
    <row r="509" spans="17:22" x14ac:dyDescent="0.2">
      <c r="Q509" s="34">
        <f t="shared" si="52"/>
        <v>17.899999999999999</v>
      </c>
      <c r="R509" s="33">
        <f t="shared" si="55"/>
        <v>0.97422367078961558</v>
      </c>
      <c r="S509" s="33">
        <f t="shared" si="56"/>
        <v>0.77566291318561564</v>
      </c>
      <c r="T509" s="2">
        <f t="shared" si="57"/>
        <v>0.77566291318561564</v>
      </c>
      <c r="U509" s="2">
        <f t="shared" si="53"/>
        <v>0.56078217701900956</v>
      </c>
      <c r="V509" s="2">
        <f t="shared" si="54"/>
        <v>0.19523809523809532</v>
      </c>
    </row>
    <row r="510" spans="17:22" x14ac:dyDescent="0.2">
      <c r="Q510" s="34">
        <f t="shared" si="52"/>
        <v>17.933333333333334</v>
      </c>
      <c r="R510" s="33">
        <f t="shared" si="55"/>
        <v>0.974536215293485</v>
      </c>
      <c r="S510" s="33">
        <f t="shared" si="56"/>
        <v>0.77682528151107877</v>
      </c>
      <c r="T510" s="2">
        <f t="shared" si="57"/>
        <v>0.77682528151107877</v>
      </c>
      <c r="U510" s="2">
        <f t="shared" si="53"/>
        <v>0.55872381644266866</v>
      </c>
      <c r="V510" s="2">
        <f t="shared" si="54"/>
        <v>0.19365079365079363</v>
      </c>
    </row>
    <row r="511" spans="17:22" x14ac:dyDescent="0.2">
      <c r="Q511" s="34">
        <f t="shared" si="52"/>
        <v>17.966666666666665</v>
      </c>
      <c r="R511" s="33">
        <f t="shared" si="55"/>
        <v>0.9748487597973543</v>
      </c>
      <c r="S511" s="33">
        <f t="shared" si="56"/>
        <v>0.77798764983654178</v>
      </c>
      <c r="T511" s="2">
        <f t="shared" si="57"/>
        <v>0.77798764983654178</v>
      </c>
      <c r="U511" s="2">
        <f t="shared" si="53"/>
        <v>0.5576946361544981</v>
      </c>
      <c r="V511" s="2">
        <f t="shared" si="54"/>
        <v>0.19206349206349216</v>
      </c>
    </row>
    <row r="512" spans="17:22" x14ac:dyDescent="0.2">
      <c r="Q512" s="34">
        <f t="shared" si="52"/>
        <v>18</v>
      </c>
      <c r="R512" s="33">
        <f t="shared" si="55"/>
        <v>0.97516130430122372</v>
      </c>
      <c r="S512" s="33">
        <f t="shared" si="56"/>
        <v>0.77915001816200502</v>
      </c>
      <c r="T512" s="2">
        <f t="shared" si="57"/>
        <v>0.77915001816200502</v>
      </c>
      <c r="U512" s="2">
        <f t="shared" si="53"/>
        <v>0.5556362755781572</v>
      </c>
      <c r="V512" s="2">
        <f t="shared" si="54"/>
        <v>0.19047619047619047</v>
      </c>
    </row>
    <row r="513" spans="17:22" x14ac:dyDescent="0.2">
      <c r="Q513" s="34">
        <f t="shared" si="52"/>
        <v>18.033333333333335</v>
      </c>
      <c r="R513" s="33">
        <f t="shared" si="55"/>
        <v>0.97545884758595469</v>
      </c>
      <c r="S513" s="33">
        <f t="shared" si="56"/>
        <v>0.78108729870444371</v>
      </c>
      <c r="T513" s="2">
        <f t="shared" si="57"/>
        <v>0.78108729870444371</v>
      </c>
      <c r="U513" s="2">
        <f t="shared" si="53"/>
        <v>0.55460709528998664</v>
      </c>
      <c r="V513" s="2">
        <f t="shared" si="54"/>
        <v>0.18888888888888877</v>
      </c>
    </row>
    <row r="514" spans="17:22" x14ac:dyDescent="0.2">
      <c r="Q514" s="34">
        <f t="shared" ref="Q514:Q577" si="58">IF(((ROW()-2)/$C$26)+1&gt;ROWS(Adata),"",(ROW()-2)/$C$26+1)</f>
        <v>18.066666666666666</v>
      </c>
      <c r="R514" s="33">
        <f t="shared" si="55"/>
        <v>0.97575639087068566</v>
      </c>
      <c r="S514" s="33">
        <f t="shared" si="56"/>
        <v>0.78302457924688218</v>
      </c>
      <c r="T514" s="2">
        <f t="shared" si="57"/>
        <v>0.78302457924688218</v>
      </c>
      <c r="U514" s="2">
        <f t="shared" si="53"/>
        <v>0.55254873471364574</v>
      </c>
      <c r="V514" s="2">
        <f t="shared" si="54"/>
        <v>0.1873015873015873</v>
      </c>
    </row>
    <row r="515" spans="17:22" x14ac:dyDescent="0.2">
      <c r="Q515" s="34">
        <f t="shared" si="58"/>
        <v>18.100000000000001</v>
      </c>
      <c r="R515" s="33">
        <f t="shared" si="55"/>
        <v>0.97605393415541664</v>
      </c>
      <c r="S515" s="33">
        <f t="shared" si="56"/>
        <v>0.78496185978932076</v>
      </c>
      <c r="T515" s="2">
        <f t="shared" si="57"/>
        <v>0.78496185978932076</v>
      </c>
      <c r="U515" s="2">
        <f t="shared" ref="U515:U578" si="59">1-VLOOKUP(1-V515,$R$2:$S$2486,2,-1)</f>
        <v>0.55151955442547529</v>
      </c>
      <c r="V515" s="2">
        <f t="shared" ref="V515:V578" si="60">1-(Q515-1)/($C$27-1)</f>
        <v>0.18571428571428561</v>
      </c>
    </row>
    <row r="516" spans="17:22" x14ac:dyDescent="0.2">
      <c r="Q516" s="34">
        <f t="shared" si="58"/>
        <v>18.133333333333333</v>
      </c>
      <c r="R516" s="33">
        <f t="shared" si="55"/>
        <v>0.97635147744014761</v>
      </c>
      <c r="S516" s="33">
        <f t="shared" si="56"/>
        <v>0.78689914033175923</v>
      </c>
      <c r="T516" s="2">
        <f t="shared" si="57"/>
        <v>0.78689914033175923</v>
      </c>
      <c r="U516" s="2">
        <f t="shared" si="59"/>
        <v>0.55049037413730484</v>
      </c>
      <c r="V516" s="2">
        <f t="shared" si="60"/>
        <v>0.18412698412698414</v>
      </c>
    </row>
    <row r="517" spans="17:22" x14ac:dyDescent="0.2">
      <c r="Q517" s="34">
        <f t="shared" si="58"/>
        <v>18.166666666666668</v>
      </c>
      <c r="R517" s="33">
        <f t="shared" si="55"/>
        <v>0.97664902072487869</v>
      </c>
      <c r="S517" s="33">
        <f t="shared" si="56"/>
        <v>0.78883642087419781</v>
      </c>
      <c r="T517" s="2">
        <f t="shared" si="57"/>
        <v>0.78883642087419781</v>
      </c>
      <c r="U517" s="2">
        <f t="shared" si="59"/>
        <v>0.54843201356096383</v>
      </c>
      <c r="V517" s="2">
        <f t="shared" si="60"/>
        <v>0.18253968253968245</v>
      </c>
    </row>
    <row r="518" spans="17:22" x14ac:dyDescent="0.2">
      <c r="Q518" s="34">
        <f t="shared" si="58"/>
        <v>18.2</v>
      </c>
      <c r="R518" s="33">
        <f t="shared" si="55"/>
        <v>0.97694656400960955</v>
      </c>
      <c r="S518" s="33">
        <f t="shared" si="56"/>
        <v>0.79077370141663628</v>
      </c>
      <c r="T518" s="2">
        <f t="shared" si="57"/>
        <v>0.79077370141663628</v>
      </c>
      <c r="U518" s="2">
        <f t="shared" si="59"/>
        <v>0.54740283327279338</v>
      </c>
      <c r="V518" s="2">
        <f t="shared" si="60"/>
        <v>0.18095238095238098</v>
      </c>
    </row>
    <row r="519" spans="17:22" x14ac:dyDescent="0.2">
      <c r="Q519" s="34">
        <f t="shared" si="58"/>
        <v>18.233333333333334</v>
      </c>
      <c r="R519" s="33">
        <f t="shared" si="55"/>
        <v>0.97724410729434064</v>
      </c>
      <c r="S519" s="33">
        <f t="shared" si="56"/>
        <v>0.79271098195907497</v>
      </c>
      <c r="T519" s="2">
        <f t="shared" si="57"/>
        <v>0.79271098195907497</v>
      </c>
      <c r="U519" s="2">
        <f t="shared" si="59"/>
        <v>0.54534447269645248</v>
      </c>
      <c r="V519" s="2">
        <f t="shared" si="60"/>
        <v>0.17936507936507928</v>
      </c>
    </row>
    <row r="520" spans="17:22" x14ac:dyDescent="0.2">
      <c r="Q520" s="34">
        <f t="shared" si="58"/>
        <v>18.266666666666666</v>
      </c>
      <c r="R520" s="33">
        <f t="shared" si="55"/>
        <v>0.9775416505790715</v>
      </c>
      <c r="S520" s="33">
        <f t="shared" si="56"/>
        <v>0.79464826250151332</v>
      </c>
      <c r="T520" s="2">
        <f t="shared" si="57"/>
        <v>0.79464826250151332</v>
      </c>
      <c r="U520" s="2">
        <f t="shared" si="59"/>
        <v>0.54431529240828191</v>
      </c>
      <c r="V520" s="2">
        <f t="shared" si="60"/>
        <v>0.17777777777777781</v>
      </c>
    </row>
    <row r="521" spans="17:22" x14ac:dyDescent="0.2">
      <c r="Q521" s="34">
        <f t="shared" si="58"/>
        <v>18.3</v>
      </c>
      <c r="R521" s="33">
        <f t="shared" si="55"/>
        <v>0.97783919386380258</v>
      </c>
      <c r="S521" s="33">
        <f t="shared" si="56"/>
        <v>0.7965855430439519</v>
      </c>
      <c r="T521" s="2">
        <f t="shared" si="57"/>
        <v>0.7965855430439519</v>
      </c>
      <c r="U521" s="2">
        <f t="shared" si="59"/>
        <v>0.5422569318319409</v>
      </c>
      <c r="V521" s="2">
        <f t="shared" si="60"/>
        <v>0.17619047619047612</v>
      </c>
    </row>
    <row r="522" spans="17:22" x14ac:dyDescent="0.2">
      <c r="Q522" s="34">
        <f t="shared" si="58"/>
        <v>18.333333333333332</v>
      </c>
      <c r="R522" s="33">
        <f t="shared" si="55"/>
        <v>0.97813673714853355</v>
      </c>
      <c r="S522" s="33">
        <f t="shared" si="56"/>
        <v>0.79852282358639037</v>
      </c>
      <c r="T522" s="2">
        <f t="shared" si="57"/>
        <v>0.79852282358639037</v>
      </c>
      <c r="U522" s="2">
        <f t="shared" si="59"/>
        <v>0.54122775154377045</v>
      </c>
      <c r="V522" s="2">
        <f t="shared" si="60"/>
        <v>0.17460317460317465</v>
      </c>
    </row>
    <row r="523" spans="17:22" x14ac:dyDescent="0.2">
      <c r="Q523" s="34">
        <f t="shared" si="58"/>
        <v>18.366666666666667</v>
      </c>
      <c r="R523" s="33">
        <f t="shared" si="55"/>
        <v>0.97843428043326452</v>
      </c>
      <c r="S523" s="33">
        <f t="shared" si="56"/>
        <v>0.80046010412882906</v>
      </c>
      <c r="T523" s="2">
        <f t="shared" si="57"/>
        <v>0.80046010412882906</v>
      </c>
      <c r="U523" s="2">
        <f t="shared" si="59"/>
        <v>0.53916939096742955</v>
      </c>
      <c r="V523" s="2">
        <f t="shared" si="60"/>
        <v>0.17301587301587296</v>
      </c>
    </row>
    <row r="524" spans="17:22" x14ac:dyDescent="0.2">
      <c r="Q524" s="34">
        <f t="shared" si="58"/>
        <v>18.399999999999999</v>
      </c>
      <c r="R524" s="33">
        <f t="shared" si="55"/>
        <v>0.9787318237179955</v>
      </c>
      <c r="S524" s="33">
        <f t="shared" si="56"/>
        <v>0.80239738467126753</v>
      </c>
      <c r="T524" s="2">
        <f t="shared" si="57"/>
        <v>0.80239738467126753</v>
      </c>
      <c r="U524" s="2">
        <f t="shared" si="59"/>
        <v>0.53814021067925899</v>
      </c>
      <c r="V524" s="2">
        <f t="shared" si="60"/>
        <v>0.17142857142857149</v>
      </c>
    </row>
    <row r="525" spans="17:22" x14ac:dyDescent="0.2">
      <c r="Q525" s="34">
        <f t="shared" si="58"/>
        <v>18.433333333333334</v>
      </c>
      <c r="R525" s="33">
        <f t="shared" si="55"/>
        <v>0.97902936700272658</v>
      </c>
      <c r="S525" s="33">
        <f t="shared" si="56"/>
        <v>0.80433466521370622</v>
      </c>
      <c r="T525" s="2">
        <f t="shared" si="57"/>
        <v>0.80433466521370622</v>
      </c>
      <c r="U525" s="2">
        <f t="shared" si="59"/>
        <v>0.53608185010291809</v>
      </c>
      <c r="V525" s="2">
        <f t="shared" si="60"/>
        <v>0.16984126984126979</v>
      </c>
    </row>
    <row r="526" spans="17:22" x14ac:dyDescent="0.2">
      <c r="Q526" s="34">
        <f t="shared" si="58"/>
        <v>18.466666666666665</v>
      </c>
      <c r="R526" s="33">
        <f t="shared" si="55"/>
        <v>0.97932691028745744</v>
      </c>
      <c r="S526" s="33">
        <f t="shared" si="56"/>
        <v>0.80627194575614469</v>
      </c>
      <c r="T526" s="2">
        <f t="shared" si="57"/>
        <v>0.80627194575614469</v>
      </c>
      <c r="U526" s="2">
        <f t="shared" si="59"/>
        <v>0.53505266981474753</v>
      </c>
      <c r="V526" s="2">
        <f t="shared" si="60"/>
        <v>0.16825396825396832</v>
      </c>
    </row>
    <row r="527" spans="17:22" x14ac:dyDescent="0.2">
      <c r="Q527" s="34">
        <f t="shared" si="58"/>
        <v>18.5</v>
      </c>
      <c r="R527" s="33">
        <f t="shared" ref="R527:R590" si="61">IF($Q527="","",IF($Q527=INT($Q527),INDEX(Adata,$Q527,COLUMN(A528)),INDEX(Adata,$Q527+1,COLUMN(A528))*($Q527-INT($Q527))+INDEX(Adata,$Q527,COLUMN(A528))*(1-$Q527+INT($Q527))))</f>
        <v>0.97962445357218852</v>
      </c>
      <c r="S527" s="33">
        <f t="shared" ref="S527:S590" si="62">IF($Q527="","",IF($Q527=INT($Q527),INDEX(Adata,$Q527,COLUMN(B528)),INDEX(Adata,$Q527+1,COLUMN(B528))*($Q527-INT($Q527))+INDEX(Adata,$Q527,COLUMN(B528))*(1-$Q527+INT($Q527))))</f>
        <v>0.80820922629858327</v>
      </c>
      <c r="T527" s="2">
        <f t="shared" si="57"/>
        <v>0.80820922629858327</v>
      </c>
      <c r="U527" s="2">
        <f t="shared" si="59"/>
        <v>0.5325342051095775</v>
      </c>
      <c r="V527" s="2">
        <f t="shared" si="60"/>
        <v>0.16666666666666663</v>
      </c>
    </row>
    <row r="528" spans="17:22" x14ac:dyDescent="0.2">
      <c r="Q528" s="34">
        <f t="shared" si="58"/>
        <v>18.533333333333335</v>
      </c>
      <c r="R528" s="33">
        <f t="shared" si="61"/>
        <v>0.9799219968569195</v>
      </c>
      <c r="S528" s="33">
        <f t="shared" si="62"/>
        <v>0.81014650684102185</v>
      </c>
      <c r="T528" s="2">
        <f t="shared" si="57"/>
        <v>0.81014650684102185</v>
      </c>
      <c r="U528" s="2">
        <f t="shared" si="59"/>
        <v>0.53001574040440735</v>
      </c>
      <c r="V528" s="2">
        <f t="shared" si="60"/>
        <v>0.16507936507936505</v>
      </c>
    </row>
    <row r="529" spans="17:22" x14ac:dyDescent="0.2">
      <c r="Q529" s="34">
        <f t="shared" si="58"/>
        <v>18.566666666666666</v>
      </c>
      <c r="R529" s="33">
        <f t="shared" si="61"/>
        <v>0.98021954014165047</v>
      </c>
      <c r="S529" s="33">
        <f t="shared" si="62"/>
        <v>0.81208378738346032</v>
      </c>
      <c r="T529" s="2">
        <f t="shared" si="57"/>
        <v>0.81208378738346032</v>
      </c>
      <c r="U529" s="2">
        <f t="shared" si="59"/>
        <v>0.52749727569923732</v>
      </c>
      <c r="V529" s="2">
        <f t="shared" si="60"/>
        <v>0.16349206349206347</v>
      </c>
    </row>
    <row r="530" spans="17:22" x14ac:dyDescent="0.2">
      <c r="Q530" s="34">
        <f t="shared" si="58"/>
        <v>18.600000000000001</v>
      </c>
      <c r="R530" s="33">
        <f t="shared" si="61"/>
        <v>0.98051708342638144</v>
      </c>
      <c r="S530" s="33">
        <f t="shared" si="62"/>
        <v>0.81402106792589901</v>
      </c>
      <c r="T530" s="2">
        <f t="shared" si="57"/>
        <v>0.81402106792589901</v>
      </c>
      <c r="U530" s="2">
        <f t="shared" si="59"/>
        <v>0.52623804334665225</v>
      </c>
      <c r="V530" s="2">
        <f t="shared" si="60"/>
        <v>0.16190476190476188</v>
      </c>
    </row>
    <row r="531" spans="17:22" x14ac:dyDescent="0.2">
      <c r="Q531" s="34">
        <f t="shared" si="58"/>
        <v>18.633333333333333</v>
      </c>
      <c r="R531" s="33">
        <f t="shared" si="61"/>
        <v>0.98081462671111241</v>
      </c>
      <c r="S531" s="33">
        <f t="shared" si="62"/>
        <v>0.81595834846833748</v>
      </c>
      <c r="T531" s="2">
        <f t="shared" ref="T531:T594" si="63">IF($Q531="","",MIN(R531:S531))</f>
        <v>0.81595834846833748</v>
      </c>
      <c r="U531" s="2">
        <f t="shared" si="59"/>
        <v>0.52371957864148211</v>
      </c>
      <c r="V531" s="2">
        <f t="shared" si="60"/>
        <v>0.1603174603174603</v>
      </c>
    </row>
    <row r="532" spans="17:22" x14ac:dyDescent="0.2">
      <c r="Q532" s="34">
        <f t="shared" si="58"/>
        <v>18.666666666666668</v>
      </c>
      <c r="R532" s="33">
        <f t="shared" si="61"/>
        <v>0.98111216999584339</v>
      </c>
      <c r="S532" s="33">
        <f t="shared" si="62"/>
        <v>0.81789562901077617</v>
      </c>
      <c r="T532" s="2">
        <f t="shared" si="63"/>
        <v>0.81789562901077617</v>
      </c>
      <c r="U532" s="2">
        <f t="shared" si="59"/>
        <v>0.52120111393631197</v>
      </c>
      <c r="V532" s="2">
        <f t="shared" si="60"/>
        <v>0.15873015873015872</v>
      </c>
    </row>
    <row r="533" spans="17:22" x14ac:dyDescent="0.2">
      <c r="Q533" s="34">
        <f t="shared" si="58"/>
        <v>18.7</v>
      </c>
      <c r="R533" s="33">
        <f t="shared" si="61"/>
        <v>0.98140971328057436</v>
      </c>
      <c r="S533" s="33">
        <f t="shared" si="62"/>
        <v>0.81983290955321442</v>
      </c>
      <c r="T533" s="2">
        <f t="shared" si="63"/>
        <v>0.81983290955321442</v>
      </c>
      <c r="U533" s="2">
        <f t="shared" si="59"/>
        <v>0.51868264923114182</v>
      </c>
      <c r="V533" s="2">
        <f t="shared" si="60"/>
        <v>0.15714285714285714</v>
      </c>
    </row>
    <row r="534" spans="17:22" x14ac:dyDescent="0.2">
      <c r="Q534" s="34">
        <f t="shared" si="58"/>
        <v>18.733333333333334</v>
      </c>
      <c r="R534" s="33">
        <f t="shared" si="61"/>
        <v>0.98170725656530533</v>
      </c>
      <c r="S534" s="33">
        <f t="shared" si="62"/>
        <v>0.82177019009565311</v>
      </c>
      <c r="T534" s="2">
        <f t="shared" si="63"/>
        <v>0.82177019009565311</v>
      </c>
      <c r="U534" s="2">
        <f t="shared" si="59"/>
        <v>0.51742341687855675</v>
      </c>
      <c r="V534" s="2">
        <f t="shared" si="60"/>
        <v>0.15555555555555556</v>
      </c>
    </row>
    <row r="535" spans="17:22" x14ac:dyDescent="0.2">
      <c r="Q535" s="34">
        <f t="shared" si="58"/>
        <v>18.766666666666666</v>
      </c>
      <c r="R535" s="33">
        <f t="shared" si="61"/>
        <v>0.9820047998500363</v>
      </c>
      <c r="S535" s="33">
        <f t="shared" si="62"/>
        <v>0.82370747063809158</v>
      </c>
      <c r="T535" s="2">
        <f t="shared" si="63"/>
        <v>0.82370747063809158</v>
      </c>
      <c r="U535" s="2">
        <f t="shared" si="59"/>
        <v>0.51490495217338661</v>
      </c>
      <c r="V535" s="2">
        <f t="shared" si="60"/>
        <v>0.15396825396825398</v>
      </c>
    </row>
    <row r="536" spans="17:22" x14ac:dyDescent="0.2">
      <c r="Q536" s="34">
        <f t="shared" si="58"/>
        <v>18.8</v>
      </c>
      <c r="R536" s="33">
        <f t="shared" si="61"/>
        <v>0.98230234313476728</v>
      </c>
      <c r="S536" s="33">
        <f t="shared" si="62"/>
        <v>0.82564475118053027</v>
      </c>
      <c r="T536" s="2">
        <f t="shared" si="63"/>
        <v>0.82564475118053027</v>
      </c>
      <c r="U536" s="2">
        <f t="shared" si="59"/>
        <v>0.51238648746821658</v>
      </c>
      <c r="V536" s="2">
        <f t="shared" si="60"/>
        <v>0.15238095238095239</v>
      </c>
    </row>
    <row r="537" spans="17:22" x14ac:dyDescent="0.2">
      <c r="Q537" s="34">
        <f t="shared" si="58"/>
        <v>18.833333333333332</v>
      </c>
      <c r="R537" s="33">
        <f t="shared" si="61"/>
        <v>0.98259988641949825</v>
      </c>
      <c r="S537" s="33">
        <f t="shared" si="62"/>
        <v>0.82758203172296863</v>
      </c>
      <c r="T537" s="2">
        <f t="shared" si="63"/>
        <v>0.82758203172296863</v>
      </c>
      <c r="U537" s="2">
        <f t="shared" si="59"/>
        <v>0.50986802276304644</v>
      </c>
      <c r="V537" s="2">
        <f t="shared" si="60"/>
        <v>0.15079365079365081</v>
      </c>
    </row>
    <row r="538" spans="17:22" x14ac:dyDescent="0.2">
      <c r="Q538" s="34">
        <f t="shared" si="58"/>
        <v>18.866666666666667</v>
      </c>
      <c r="R538" s="33">
        <f t="shared" si="61"/>
        <v>0.98289742970422933</v>
      </c>
      <c r="S538" s="33">
        <f t="shared" si="62"/>
        <v>0.82951931226540732</v>
      </c>
      <c r="T538" s="2">
        <f t="shared" si="63"/>
        <v>0.82951931226540732</v>
      </c>
      <c r="U538" s="2">
        <f t="shared" si="59"/>
        <v>0.50860879041046136</v>
      </c>
      <c r="V538" s="2">
        <f t="shared" si="60"/>
        <v>0.14920634920634923</v>
      </c>
    </row>
    <row r="539" spans="17:22" x14ac:dyDescent="0.2">
      <c r="Q539" s="34">
        <f t="shared" si="58"/>
        <v>18.899999999999999</v>
      </c>
      <c r="R539" s="33">
        <f t="shared" si="61"/>
        <v>0.9831949729889603</v>
      </c>
      <c r="S539" s="33">
        <f t="shared" si="62"/>
        <v>0.83145659280784578</v>
      </c>
      <c r="T539" s="2">
        <f t="shared" si="63"/>
        <v>0.83145659280784578</v>
      </c>
      <c r="U539" s="2">
        <f t="shared" si="59"/>
        <v>0.50609032570529122</v>
      </c>
      <c r="V539" s="2">
        <f t="shared" si="60"/>
        <v>0.14761904761904765</v>
      </c>
    </row>
    <row r="540" spans="17:22" x14ac:dyDescent="0.2">
      <c r="Q540" s="34">
        <f t="shared" si="58"/>
        <v>18.933333333333334</v>
      </c>
      <c r="R540" s="33">
        <f t="shared" si="61"/>
        <v>0.98349251627369128</v>
      </c>
      <c r="S540" s="33">
        <f t="shared" si="62"/>
        <v>0.83339387335028448</v>
      </c>
      <c r="T540" s="2">
        <f t="shared" si="63"/>
        <v>0.83339387335028448</v>
      </c>
      <c r="U540" s="2">
        <f t="shared" si="59"/>
        <v>0.50357186100012108</v>
      </c>
      <c r="V540" s="2">
        <f t="shared" si="60"/>
        <v>0.14603174603174607</v>
      </c>
    </row>
    <row r="541" spans="17:22" x14ac:dyDescent="0.2">
      <c r="Q541" s="34">
        <f t="shared" si="58"/>
        <v>18.966666666666665</v>
      </c>
      <c r="R541" s="33">
        <f t="shared" si="61"/>
        <v>0.98379005955842225</v>
      </c>
      <c r="S541" s="33">
        <f t="shared" si="62"/>
        <v>0.83533115389272283</v>
      </c>
      <c r="T541" s="2">
        <f t="shared" si="63"/>
        <v>0.83533115389272283</v>
      </c>
      <c r="U541" s="2">
        <f t="shared" si="59"/>
        <v>0.50105339629495105</v>
      </c>
      <c r="V541" s="2">
        <f t="shared" si="60"/>
        <v>0.14444444444444449</v>
      </c>
    </row>
    <row r="542" spans="17:22" x14ac:dyDescent="0.2">
      <c r="Q542" s="34">
        <f t="shared" si="58"/>
        <v>19</v>
      </c>
      <c r="R542" s="33">
        <f t="shared" si="61"/>
        <v>0.98408760284315322</v>
      </c>
      <c r="S542" s="33">
        <f t="shared" si="62"/>
        <v>0.83726843443516152</v>
      </c>
      <c r="T542" s="2">
        <f t="shared" si="63"/>
        <v>0.83726843443516152</v>
      </c>
      <c r="U542" s="2">
        <f t="shared" si="59"/>
        <v>0.49979416394236598</v>
      </c>
      <c r="V542" s="2">
        <f t="shared" si="60"/>
        <v>0.1428571428571429</v>
      </c>
    </row>
    <row r="543" spans="17:22" x14ac:dyDescent="0.2">
      <c r="Q543" s="34">
        <f t="shared" si="58"/>
        <v>19.033333333333335</v>
      </c>
      <c r="R543" s="33">
        <f t="shared" si="61"/>
        <v>0.98437845124140033</v>
      </c>
      <c r="S543" s="33">
        <f t="shared" si="62"/>
        <v>0.83970214311660007</v>
      </c>
      <c r="T543" s="2">
        <f t="shared" si="63"/>
        <v>0.83970214311660007</v>
      </c>
      <c r="U543" s="2">
        <f t="shared" si="59"/>
        <v>0.49727569923719583</v>
      </c>
      <c r="V543" s="2">
        <f t="shared" si="60"/>
        <v>0.14126984126984121</v>
      </c>
    </row>
    <row r="544" spans="17:22" x14ac:dyDescent="0.2">
      <c r="Q544" s="34">
        <f t="shared" si="58"/>
        <v>19.066666666666666</v>
      </c>
      <c r="R544" s="33">
        <f t="shared" si="61"/>
        <v>0.98466929963964733</v>
      </c>
      <c r="S544" s="33">
        <f t="shared" si="62"/>
        <v>0.8421358517980384</v>
      </c>
      <c r="T544" s="2">
        <f t="shared" si="63"/>
        <v>0.8421358517980384</v>
      </c>
      <c r="U544" s="2">
        <f t="shared" si="59"/>
        <v>0.49383702627436743</v>
      </c>
      <c r="V544" s="2">
        <f t="shared" si="60"/>
        <v>0.13968253968253974</v>
      </c>
    </row>
    <row r="545" spans="17:22" x14ac:dyDescent="0.2">
      <c r="Q545" s="34">
        <f t="shared" si="58"/>
        <v>19.100000000000001</v>
      </c>
      <c r="R545" s="33">
        <f t="shared" si="61"/>
        <v>0.98496014803789433</v>
      </c>
      <c r="S545" s="33">
        <f t="shared" si="62"/>
        <v>0.84456956047947696</v>
      </c>
      <c r="T545" s="2">
        <f t="shared" si="63"/>
        <v>0.84456956047947696</v>
      </c>
      <c r="U545" s="2">
        <f t="shared" si="59"/>
        <v>0.49039835331153903</v>
      </c>
      <c r="V545" s="2">
        <f t="shared" si="60"/>
        <v>0.13809523809523805</v>
      </c>
    </row>
    <row r="546" spans="17:22" x14ac:dyDescent="0.2">
      <c r="Q546" s="34">
        <f t="shared" si="58"/>
        <v>19.133333333333333</v>
      </c>
      <c r="R546" s="33">
        <f t="shared" si="61"/>
        <v>0.98525099643614134</v>
      </c>
      <c r="S546" s="33">
        <f t="shared" si="62"/>
        <v>0.84700326916091517</v>
      </c>
      <c r="T546" s="2">
        <f t="shared" si="63"/>
        <v>0.84700326916091517</v>
      </c>
      <c r="U546" s="2">
        <f t="shared" si="59"/>
        <v>0.48695968034871062</v>
      </c>
      <c r="V546" s="2">
        <f t="shared" si="60"/>
        <v>0.13650793650793658</v>
      </c>
    </row>
    <row r="547" spans="17:22" x14ac:dyDescent="0.2">
      <c r="Q547" s="34">
        <f t="shared" si="58"/>
        <v>19.166666666666668</v>
      </c>
      <c r="R547" s="33">
        <f t="shared" si="61"/>
        <v>0.98554184483438834</v>
      </c>
      <c r="S547" s="33">
        <f t="shared" si="62"/>
        <v>0.84943697784235372</v>
      </c>
      <c r="T547" s="2">
        <f t="shared" si="63"/>
        <v>0.84943697784235372</v>
      </c>
      <c r="U547" s="2">
        <f t="shared" si="59"/>
        <v>0.48524034386729642</v>
      </c>
      <c r="V547" s="2">
        <f t="shared" si="60"/>
        <v>0.13492063492063489</v>
      </c>
    </row>
    <row r="548" spans="17:22" x14ac:dyDescent="0.2">
      <c r="Q548" s="34">
        <f t="shared" si="58"/>
        <v>19.2</v>
      </c>
      <c r="R548" s="33">
        <f t="shared" si="61"/>
        <v>0.98583269323263534</v>
      </c>
      <c r="S548" s="33">
        <f t="shared" si="62"/>
        <v>0.85187068652379216</v>
      </c>
      <c r="T548" s="2">
        <f t="shared" si="63"/>
        <v>0.85187068652379216</v>
      </c>
      <c r="U548" s="2">
        <f t="shared" si="59"/>
        <v>0.4818016709044679</v>
      </c>
      <c r="V548" s="2">
        <f t="shared" si="60"/>
        <v>0.13333333333333341</v>
      </c>
    </row>
    <row r="549" spans="17:22" x14ac:dyDescent="0.2">
      <c r="Q549" s="34">
        <f t="shared" si="58"/>
        <v>19.233333333333334</v>
      </c>
      <c r="R549" s="33">
        <f t="shared" si="61"/>
        <v>0.98612354163088245</v>
      </c>
      <c r="S549" s="33">
        <f t="shared" si="62"/>
        <v>0.8543043952052306</v>
      </c>
      <c r="T549" s="2">
        <f t="shared" si="63"/>
        <v>0.8543043952052306</v>
      </c>
      <c r="U549" s="2">
        <f t="shared" si="59"/>
        <v>0.4783629979416395</v>
      </c>
      <c r="V549" s="2">
        <f t="shared" si="60"/>
        <v>0.13174603174603172</v>
      </c>
    </row>
    <row r="550" spans="17:22" x14ac:dyDescent="0.2">
      <c r="Q550" s="34">
        <f t="shared" si="58"/>
        <v>19.266666666666666</v>
      </c>
      <c r="R550" s="33">
        <f t="shared" si="61"/>
        <v>0.98641439002912934</v>
      </c>
      <c r="S550" s="33">
        <f t="shared" si="62"/>
        <v>0.85673810388666893</v>
      </c>
      <c r="T550" s="2">
        <f t="shared" si="63"/>
        <v>0.85673810388666893</v>
      </c>
      <c r="U550" s="2">
        <f t="shared" si="59"/>
        <v>0.4749243249788111</v>
      </c>
      <c r="V550" s="2">
        <f t="shared" si="60"/>
        <v>0.13015873015873025</v>
      </c>
    </row>
    <row r="551" spans="17:22" x14ac:dyDescent="0.2">
      <c r="Q551" s="34">
        <f t="shared" si="58"/>
        <v>19.3</v>
      </c>
      <c r="R551" s="33">
        <f t="shared" si="61"/>
        <v>0.98670523842737645</v>
      </c>
      <c r="S551" s="33">
        <f t="shared" si="62"/>
        <v>0.85917181256810737</v>
      </c>
      <c r="T551" s="2">
        <f t="shared" si="63"/>
        <v>0.85917181256810737</v>
      </c>
      <c r="U551" s="2">
        <f t="shared" si="59"/>
        <v>0.47148565201598269</v>
      </c>
      <c r="V551" s="2">
        <f t="shared" si="60"/>
        <v>0.12857142857142856</v>
      </c>
    </row>
    <row r="552" spans="17:22" x14ac:dyDescent="0.2">
      <c r="Q552" s="34">
        <f t="shared" si="58"/>
        <v>19.333333333333332</v>
      </c>
      <c r="R552" s="33">
        <f t="shared" si="61"/>
        <v>0.98699608682562356</v>
      </c>
      <c r="S552" s="33">
        <f t="shared" si="62"/>
        <v>0.86160552124954581</v>
      </c>
      <c r="T552" s="2">
        <f t="shared" si="63"/>
        <v>0.86160552124954581</v>
      </c>
      <c r="U552" s="2">
        <f t="shared" si="59"/>
        <v>0.46804697905315418</v>
      </c>
      <c r="V552" s="2">
        <f t="shared" si="60"/>
        <v>0.12698412698412709</v>
      </c>
    </row>
    <row r="553" spans="17:22" x14ac:dyDescent="0.2">
      <c r="Q553" s="34">
        <f t="shared" si="58"/>
        <v>19.366666666666667</v>
      </c>
      <c r="R553" s="33">
        <f t="shared" si="61"/>
        <v>0.98728693522387057</v>
      </c>
      <c r="S553" s="33">
        <f t="shared" si="62"/>
        <v>0.86403922993098425</v>
      </c>
      <c r="T553" s="2">
        <f t="shared" si="63"/>
        <v>0.86403922993098425</v>
      </c>
      <c r="U553" s="2">
        <f t="shared" si="59"/>
        <v>0.46460830609032577</v>
      </c>
      <c r="V553" s="2">
        <f t="shared" si="60"/>
        <v>0.1253968253968254</v>
      </c>
    </row>
    <row r="554" spans="17:22" x14ac:dyDescent="0.2">
      <c r="Q554" s="34">
        <f t="shared" si="58"/>
        <v>19.399999999999999</v>
      </c>
      <c r="R554" s="33">
        <f t="shared" si="61"/>
        <v>0.98757778362211757</v>
      </c>
      <c r="S554" s="33">
        <f t="shared" si="62"/>
        <v>0.86647293861242258</v>
      </c>
      <c r="T554" s="2">
        <f t="shared" si="63"/>
        <v>0.86647293861242258</v>
      </c>
      <c r="U554" s="2">
        <f t="shared" si="59"/>
        <v>0.46288896960891157</v>
      </c>
      <c r="V554" s="2">
        <f t="shared" si="60"/>
        <v>0.12380952380952392</v>
      </c>
    </row>
    <row r="555" spans="17:22" x14ac:dyDescent="0.2">
      <c r="Q555" s="34">
        <f t="shared" si="58"/>
        <v>19.433333333333334</v>
      </c>
      <c r="R555" s="33">
        <f t="shared" si="61"/>
        <v>0.98786863202036468</v>
      </c>
      <c r="S555" s="33">
        <f t="shared" si="62"/>
        <v>0.86890664729386113</v>
      </c>
      <c r="T555" s="2">
        <f t="shared" si="63"/>
        <v>0.86890664729386113</v>
      </c>
      <c r="U555" s="2">
        <f t="shared" si="59"/>
        <v>0.45945029664608317</v>
      </c>
      <c r="V555" s="2">
        <f t="shared" si="60"/>
        <v>0.12222222222222223</v>
      </c>
    </row>
    <row r="556" spans="17:22" x14ac:dyDescent="0.2">
      <c r="Q556" s="34">
        <f t="shared" si="58"/>
        <v>19.466666666666665</v>
      </c>
      <c r="R556" s="33">
        <f t="shared" si="61"/>
        <v>0.98815948041861168</v>
      </c>
      <c r="S556" s="33">
        <f t="shared" si="62"/>
        <v>0.87134035597529946</v>
      </c>
      <c r="T556" s="2">
        <f t="shared" si="63"/>
        <v>0.87134035597529946</v>
      </c>
      <c r="U556" s="2">
        <f t="shared" si="59"/>
        <v>0.45601162368325476</v>
      </c>
      <c r="V556" s="2">
        <f t="shared" si="60"/>
        <v>0.12063492063492076</v>
      </c>
    </row>
    <row r="557" spans="17:22" x14ac:dyDescent="0.2">
      <c r="Q557" s="34">
        <f t="shared" si="58"/>
        <v>19.5</v>
      </c>
      <c r="R557" s="33">
        <f t="shared" si="61"/>
        <v>0.98845032881685868</v>
      </c>
      <c r="S557" s="33">
        <f t="shared" si="62"/>
        <v>0.87377406465673801</v>
      </c>
      <c r="T557" s="2">
        <f t="shared" si="63"/>
        <v>0.87377406465673801</v>
      </c>
      <c r="U557" s="2">
        <f t="shared" si="59"/>
        <v>0.45257295072042625</v>
      </c>
      <c r="V557" s="2">
        <f t="shared" si="60"/>
        <v>0.11904761904761907</v>
      </c>
    </row>
    <row r="558" spans="17:22" x14ac:dyDescent="0.2">
      <c r="Q558" s="34">
        <f t="shared" si="58"/>
        <v>19.533333333333335</v>
      </c>
      <c r="R558" s="33">
        <f t="shared" si="61"/>
        <v>0.98874117721510568</v>
      </c>
      <c r="S558" s="33">
        <f t="shared" si="62"/>
        <v>0.87620777333817657</v>
      </c>
      <c r="T558" s="2">
        <f t="shared" si="63"/>
        <v>0.87620777333817657</v>
      </c>
      <c r="U558" s="2">
        <f t="shared" si="59"/>
        <v>0.44913427775759784</v>
      </c>
      <c r="V558" s="2">
        <f t="shared" si="60"/>
        <v>0.11746031746031738</v>
      </c>
    </row>
    <row r="559" spans="17:22" x14ac:dyDescent="0.2">
      <c r="Q559" s="34">
        <f t="shared" si="58"/>
        <v>19.566666666666666</v>
      </c>
      <c r="R559" s="33">
        <f t="shared" si="61"/>
        <v>0.98903202561335268</v>
      </c>
      <c r="S559" s="33">
        <f t="shared" si="62"/>
        <v>0.87864148201961489</v>
      </c>
      <c r="T559" s="2">
        <f t="shared" si="63"/>
        <v>0.87864148201961489</v>
      </c>
      <c r="U559" s="2">
        <f t="shared" si="59"/>
        <v>0.44569560479476944</v>
      </c>
      <c r="V559" s="2">
        <f t="shared" si="60"/>
        <v>0.11587301587301591</v>
      </c>
    </row>
    <row r="560" spans="17:22" x14ac:dyDescent="0.2">
      <c r="Q560" s="34">
        <f t="shared" si="58"/>
        <v>19.600000000000001</v>
      </c>
      <c r="R560" s="33">
        <f t="shared" si="61"/>
        <v>0.9893228740115998</v>
      </c>
      <c r="S560" s="33">
        <f t="shared" si="62"/>
        <v>0.88107519070105345</v>
      </c>
      <c r="T560" s="2">
        <f t="shared" si="63"/>
        <v>0.88107519070105345</v>
      </c>
      <c r="U560" s="2">
        <f t="shared" si="59"/>
        <v>0.44242644387940444</v>
      </c>
      <c r="V560" s="2">
        <f t="shared" si="60"/>
        <v>0.11428571428571421</v>
      </c>
    </row>
    <row r="561" spans="17:22" x14ac:dyDescent="0.2">
      <c r="Q561" s="34">
        <f t="shared" si="58"/>
        <v>19.633333333333333</v>
      </c>
      <c r="R561" s="33">
        <f t="shared" si="61"/>
        <v>0.9896137224098468</v>
      </c>
      <c r="S561" s="33">
        <f t="shared" si="62"/>
        <v>0.88350889938249166</v>
      </c>
      <c r="T561" s="2">
        <f t="shared" si="63"/>
        <v>0.88350889938249166</v>
      </c>
      <c r="U561" s="2">
        <f t="shared" si="59"/>
        <v>0.44079186342172183</v>
      </c>
      <c r="V561" s="2">
        <f t="shared" si="60"/>
        <v>0.11269841269841274</v>
      </c>
    </row>
    <row r="562" spans="17:22" x14ac:dyDescent="0.2">
      <c r="Q562" s="34">
        <f t="shared" si="58"/>
        <v>19.666666666666668</v>
      </c>
      <c r="R562" s="33">
        <f t="shared" si="61"/>
        <v>0.98990457080809391</v>
      </c>
      <c r="S562" s="33">
        <f t="shared" si="62"/>
        <v>0.88594260806393033</v>
      </c>
      <c r="T562" s="2">
        <f t="shared" si="63"/>
        <v>0.88594260806393033</v>
      </c>
      <c r="U562" s="2">
        <f t="shared" si="59"/>
        <v>0.43752270250635683</v>
      </c>
      <c r="V562" s="2">
        <f t="shared" si="60"/>
        <v>0.11111111111111105</v>
      </c>
    </row>
    <row r="563" spans="17:22" x14ac:dyDescent="0.2">
      <c r="Q563" s="34">
        <f t="shared" si="58"/>
        <v>19.7</v>
      </c>
      <c r="R563" s="33">
        <f t="shared" si="61"/>
        <v>0.99019541920634091</v>
      </c>
      <c r="S563" s="33">
        <f t="shared" si="62"/>
        <v>0.88837631674536865</v>
      </c>
      <c r="T563" s="2">
        <f t="shared" si="63"/>
        <v>0.88837631674536865</v>
      </c>
      <c r="U563" s="2">
        <f t="shared" si="59"/>
        <v>0.43425354159099172</v>
      </c>
      <c r="V563" s="2">
        <f t="shared" si="60"/>
        <v>0.10952380952380958</v>
      </c>
    </row>
    <row r="564" spans="17:22" x14ac:dyDescent="0.2">
      <c r="Q564" s="34">
        <f t="shared" si="58"/>
        <v>19.733333333333334</v>
      </c>
      <c r="R564" s="33">
        <f t="shared" si="61"/>
        <v>0.9904862676045878</v>
      </c>
      <c r="S564" s="33">
        <f t="shared" si="62"/>
        <v>0.89081002542680709</v>
      </c>
      <c r="T564" s="2">
        <f t="shared" si="63"/>
        <v>0.89081002542680709</v>
      </c>
      <c r="U564" s="2">
        <f t="shared" si="59"/>
        <v>0.43098438067562661</v>
      </c>
      <c r="V564" s="2">
        <f t="shared" si="60"/>
        <v>0.10793650793650789</v>
      </c>
    </row>
    <row r="565" spans="17:22" x14ac:dyDescent="0.2">
      <c r="Q565" s="34">
        <f t="shared" si="58"/>
        <v>19.766666666666666</v>
      </c>
      <c r="R565" s="33">
        <f t="shared" si="61"/>
        <v>0.99077711600283491</v>
      </c>
      <c r="S565" s="33">
        <f t="shared" si="62"/>
        <v>0.89324373410824542</v>
      </c>
      <c r="T565" s="2">
        <f t="shared" si="63"/>
        <v>0.89324373410824542</v>
      </c>
      <c r="U565" s="2">
        <f t="shared" si="59"/>
        <v>0.42771521976026161</v>
      </c>
      <c r="V565" s="2">
        <f t="shared" si="60"/>
        <v>0.10634920634920642</v>
      </c>
    </row>
    <row r="566" spans="17:22" x14ac:dyDescent="0.2">
      <c r="Q566" s="34">
        <f t="shared" si="58"/>
        <v>19.8</v>
      </c>
      <c r="R566" s="33">
        <f t="shared" si="61"/>
        <v>0.99106796440108202</v>
      </c>
      <c r="S566" s="33">
        <f t="shared" si="62"/>
        <v>0.89567744278968386</v>
      </c>
      <c r="T566" s="2">
        <f t="shared" si="63"/>
        <v>0.89567744278968386</v>
      </c>
      <c r="U566" s="2">
        <f t="shared" si="59"/>
        <v>0.4244460588448965</v>
      </c>
      <c r="V566" s="2">
        <f t="shared" si="60"/>
        <v>0.10476190476190472</v>
      </c>
    </row>
    <row r="567" spans="17:22" x14ac:dyDescent="0.2">
      <c r="Q567" s="34">
        <f t="shared" si="58"/>
        <v>19.833333333333332</v>
      </c>
      <c r="R567" s="33">
        <f t="shared" si="61"/>
        <v>0.99135881279932903</v>
      </c>
      <c r="S567" s="33">
        <f t="shared" si="62"/>
        <v>0.89811115147112219</v>
      </c>
      <c r="T567" s="2">
        <f t="shared" si="63"/>
        <v>0.89811115147112219</v>
      </c>
      <c r="U567" s="2">
        <f t="shared" si="59"/>
        <v>0.4211768979295315</v>
      </c>
      <c r="V567" s="2">
        <f t="shared" si="60"/>
        <v>0.10317460317460325</v>
      </c>
    </row>
    <row r="568" spans="17:22" x14ac:dyDescent="0.2">
      <c r="Q568" s="34">
        <f t="shared" si="58"/>
        <v>19.866666666666667</v>
      </c>
      <c r="R568" s="33">
        <f t="shared" si="61"/>
        <v>0.99164966119757603</v>
      </c>
      <c r="S568" s="33">
        <f t="shared" si="62"/>
        <v>0.90054486015256086</v>
      </c>
      <c r="T568" s="2">
        <f t="shared" si="63"/>
        <v>0.90054486015256086</v>
      </c>
      <c r="U568" s="2">
        <f t="shared" si="59"/>
        <v>0.4179077370141665</v>
      </c>
      <c r="V568" s="2">
        <f t="shared" si="60"/>
        <v>0.10158730158730156</v>
      </c>
    </row>
    <row r="569" spans="17:22" x14ac:dyDescent="0.2">
      <c r="Q569" s="34">
        <f t="shared" si="58"/>
        <v>19.899999999999999</v>
      </c>
      <c r="R569" s="33">
        <f t="shared" si="61"/>
        <v>0.99194050959582314</v>
      </c>
      <c r="S569" s="33">
        <f t="shared" si="62"/>
        <v>0.90297856883399907</v>
      </c>
      <c r="T569" s="2">
        <f t="shared" si="63"/>
        <v>0.90297856883399907</v>
      </c>
      <c r="U569" s="2">
        <f t="shared" si="59"/>
        <v>0.41627315655648389</v>
      </c>
      <c r="V569" s="2">
        <f t="shared" si="60"/>
        <v>0.10000000000000009</v>
      </c>
    </row>
    <row r="570" spans="17:22" x14ac:dyDescent="0.2">
      <c r="Q570" s="34">
        <f t="shared" si="58"/>
        <v>19.933333333333334</v>
      </c>
      <c r="R570" s="33">
        <f t="shared" si="61"/>
        <v>0.99223135799407003</v>
      </c>
      <c r="S570" s="33">
        <f t="shared" si="62"/>
        <v>0.90541227751543762</v>
      </c>
      <c r="T570" s="2">
        <f t="shared" si="63"/>
        <v>0.90541227751543762</v>
      </c>
      <c r="U570" s="2">
        <f t="shared" si="59"/>
        <v>0.41300399564111889</v>
      </c>
      <c r="V570" s="2">
        <f t="shared" si="60"/>
        <v>9.8412698412698396E-2</v>
      </c>
    </row>
    <row r="571" spans="17:22" x14ac:dyDescent="0.2">
      <c r="Q571" s="34">
        <f t="shared" si="58"/>
        <v>19.966666666666665</v>
      </c>
      <c r="R571" s="33">
        <f t="shared" si="61"/>
        <v>0.99252220639231703</v>
      </c>
      <c r="S571" s="33">
        <f t="shared" si="62"/>
        <v>0.90784598619687595</v>
      </c>
      <c r="T571" s="2">
        <f t="shared" si="63"/>
        <v>0.90784598619687595</v>
      </c>
      <c r="U571" s="2">
        <f t="shared" si="59"/>
        <v>0.40973483472575389</v>
      </c>
      <c r="V571" s="2">
        <f t="shared" si="60"/>
        <v>9.6825396825396925E-2</v>
      </c>
    </row>
    <row r="572" spans="17:22" x14ac:dyDescent="0.2">
      <c r="Q572" s="34">
        <f t="shared" si="58"/>
        <v>20</v>
      </c>
      <c r="R572" s="33">
        <f t="shared" si="61"/>
        <v>0.99281305479056414</v>
      </c>
      <c r="S572" s="33">
        <f t="shared" si="62"/>
        <v>0.9102796948783145</v>
      </c>
      <c r="T572" s="2">
        <f t="shared" si="63"/>
        <v>0.9102796948783145</v>
      </c>
      <c r="U572" s="2">
        <f t="shared" si="59"/>
        <v>0.40646567381038867</v>
      </c>
      <c r="V572" s="2">
        <f t="shared" si="60"/>
        <v>9.5238095238095233E-2</v>
      </c>
    </row>
    <row r="573" spans="17:22" x14ac:dyDescent="0.2">
      <c r="Q573" s="34">
        <f t="shared" si="58"/>
        <v>20.033333333333335</v>
      </c>
      <c r="R573" s="33">
        <f t="shared" si="61"/>
        <v>0.99298306842376249</v>
      </c>
      <c r="S573" s="33">
        <f t="shared" si="62"/>
        <v>0.9114904952173386</v>
      </c>
      <c r="T573" s="2">
        <f t="shared" si="63"/>
        <v>0.9114904952173386</v>
      </c>
      <c r="U573" s="2">
        <f t="shared" si="59"/>
        <v>0.40319651289502367</v>
      </c>
      <c r="V573" s="2">
        <f t="shared" si="60"/>
        <v>9.365079365079354E-2</v>
      </c>
    </row>
    <row r="574" spans="17:22" x14ac:dyDescent="0.2">
      <c r="Q574" s="34">
        <f t="shared" si="58"/>
        <v>20.066666666666666</v>
      </c>
      <c r="R574" s="33">
        <f t="shared" si="61"/>
        <v>0.99315308205696073</v>
      </c>
      <c r="S574" s="33">
        <f t="shared" si="62"/>
        <v>0.9127012955563627</v>
      </c>
      <c r="T574" s="2">
        <f t="shared" si="63"/>
        <v>0.9127012955563627</v>
      </c>
      <c r="U574" s="2">
        <f t="shared" si="59"/>
        <v>0.39992735197965856</v>
      </c>
      <c r="V574" s="2">
        <f t="shared" si="60"/>
        <v>9.2063492063492069E-2</v>
      </c>
    </row>
    <row r="575" spans="17:22" x14ac:dyDescent="0.2">
      <c r="Q575" s="34">
        <f t="shared" si="58"/>
        <v>20.100000000000001</v>
      </c>
      <c r="R575" s="33">
        <f t="shared" si="61"/>
        <v>0.9933230956901592</v>
      </c>
      <c r="S575" s="33">
        <f t="shared" si="62"/>
        <v>0.9139120958953868</v>
      </c>
      <c r="T575" s="2">
        <f t="shared" si="63"/>
        <v>0.9139120958953868</v>
      </c>
      <c r="U575" s="2">
        <f t="shared" si="59"/>
        <v>0.39665819106429356</v>
      </c>
      <c r="V575" s="2">
        <f t="shared" si="60"/>
        <v>9.0476190476190377E-2</v>
      </c>
    </row>
    <row r="576" spans="17:22" x14ac:dyDescent="0.2">
      <c r="Q576" s="34">
        <f t="shared" si="58"/>
        <v>20.133333333333333</v>
      </c>
      <c r="R576" s="33">
        <f t="shared" si="61"/>
        <v>0.99349310932335755</v>
      </c>
      <c r="S576" s="33">
        <f t="shared" si="62"/>
        <v>0.9151228962344109</v>
      </c>
      <c r="T576" s="2">
        <f t="shared" si="63"/>
        <v>0.9151228962344109</v>
      </c>
      <c r="U576" s="2">
        <f t="shared" si="59"/>
        <v>0.39387335028453818</v>
      </c>
      <c r="V576" s="2">
        <f t="shared" si="60"/>
        <v>8.8888888888888906E-2</v>
      </c>
    </row>
    <row r="577" spans="17:22" x14ac:dyDescent="0.2">
      <c r="Q577" s="34">
        <f t="shared" si="58"/>
        <v>20.166666666666668</v>
      </c>
      <c r="R577" s="33">
        <f t="shared" si="61"/>
        <v>0.99366312295655579</v>
      </c>
      <c r="S577" s="33">
        <f t="shared" si="62"/>
        <v>0.916333696573435</v>
      </c>
      <c r="T577" s="2">
        <f t="shared" si="63"/>
        <v>0.916333696573435</v>
      </c>
      <c r="U577" s="2">
        <f t="shared" si="59"/>
        <v>0.39108850950478269</v>
      </c>
      <c r="V577" s="2">
        <f t="shared" si="60"/>
        <v>8.7301587301587213E-2</v>
      </c>
    </row>
    <row r="578" spans="17:22" x14ac:dyDescent="0.2">
      <c r="Q578" s="34">
        <f t="shared" ref="Q578:Q641" si="64">IF(((ROW()-2)/$C$26)+1&gt;ROWS(Adata),"",(ROW()-2)/$C$26+1)</f>
        <v>20.2</v>
      </c>
      <c r="R578" s="33">
        <f t="shared" si="61"/>
        <v>0.99383313658975414</v>
      </c>
      <c r="S578" s="33">
        <f t="shared" si="62"/>
        <v>0.91754449691245898</v>
      </c>
      <c r="T578" s="2">
        <f t="shared" si="63"/>
        <v>0.91754449691245898</v>
      </c>
      <c r="U578" s="2">
        <f t="shared" si="59"/>
        <v>0.38830366872502731</v>
      </c>
      <c r="V578" s="2">
        <f t="shared" si="60"/>
        <v>8.5714285714285743E-2</v>
      </c>
    </row>
    <row r="579" spans="17:22" x14ac:dyDescent="0.2">
      <c r="Q579" s="34">
        <f t="shared" si="64"/>
        <v>20.233333333333334</v>
      </c>
      <c r="R579" s="33">
        <f t="shared" si="61"/>
        <v>0.99400315022295249</v>
      </c>
      <c r="S579" s="33">
        <f t="shared" si="62"/>
        <v>0.91875529725148319</v>
      </c>
      <c r="T579" s="2">
        <f t="shared" si="63"/>
        <v>0.91875529725148319</v>
      </c>
      <c r="U579" s="2">
        <f t="shared" ref="U579:U642" si="65">1-VLOOKUP(1-V579,$R$2:$S$2486,2,-1)</f>
        <v>0.38412640755539418</v>
      </c>
      <c r="V579" s="2">
        <f t="shared" ref="V579:V642" si="66">1-(Q579-1)/($C$27-1)</f>
        <v>8.412698412698405E-2</v>
      </c>
    </row>
    <row r="580" spans="17:22" x14ac:dyDescent="0.2">
      <c r="Q580" s="34">
        <f t="shared" si="64"/>
        <v>20.266666666666666</v>
      </c>
      <c r="R580" s="33">
        <f t="shared" si="61"/>
        <v>0.99417316385615084</v>
      </c>
      <c r="S580" s="33">
        <f t="shared" si="62"/>
        <v>0.91996609759050718</v>
      </c>
      <c r="T580" s="2">
        <f t="shared" si="63"/>
        <v>0.91996609759050718</v>
      </c>
      <c r="U580" s="2">
        <f t="shared" si="65"/>
        <v>0.38134156677563869</v>
      </c>
      <c r="V580" s="2">
        <f t="shared" si="66"/>
        <v>8.253968253968258E-2</v>
      </c>
    </row>
    <row r="581" spans="17:22" x14ac:dyDescent="0.2">
      <c r="Q581" s="34">
        <f t="shared" si="64"/>
        <v>20.3</v>
      </c>
      <c r="R581" s="33">
        <f t="shared" si="61"/>
        <v>0.99434317748934919</v>
      </c>
      <c r="S581" s="33">
        <f t="shared" si="62"/>
        <v>0.92117689792953139</v>
      </c>
      <c r="T581" s="2">
        <f t="shared" si="63"/>
        <v>0.92117689792953139</v>
      </c>
      <c r="U581" s="2">
        <f t="shared" si="65"/>
        <v>0.3785567259958833</v>
      </c>
      <c r="V581" s="2">
        <f t="shared" si="66"/>
        <v>8.0952380952380887E-2</v>
      </c>
    </row>
    <row r="582" spans="17:22" x14ac:dyDescent="0.2">
      <c r="Q582" s="34">
        <f t="shared" si="64"/>
        <v>20.333333333333332</v>
      </c>
      <c r="R582" s="33">
        <f t="shared" si="61"/>
        <v>0.99451319112254755</v>
      </c>
      <c r="S582" s="33">
        <f t="shared" si="62"/>
        <v>0.92238769826855538</v>
      </c>
      <c r="T582" s="2">
        <f t="shared" si="63"/>
        <v>0.92238769826855538</v>
      </c>
      <c r="U582" s="2">
        <f t="shared" si="65"/>
        <v>0.37577188521612792</v>
      </c>
      <c r="V582" s="2">
        <f t="shared" si="66"/>
        <v>7.9365079365079416E-2</v>
      </c>
    </row>
    <row r="583" spans="17:22" x14ac:dyDescent="0.2">
      <c r="Q583" s="34">
        <f t="shared" si="64"/>
        <v>20.366666666666667</v>
      </c>
      <c r="R583" s="33">
        <f t="shared" si="61"/>
        <v>0.9946832047557459</v>
      </c>
      <c r="S583" s="33">
        <f t="shared" si="62"/>
        <v>0.92359849860757959</v>
      </c>
      <c r="T583" s="2">
        <f t="shared" si="63"/>
        <v>0.92359849860757959</v>
      </c>
      <c r="U583" s="2">
        <f t="shared" si="65"/>
        <v>0.37298704443637254</v>
      </c>
      <c r="V583" s="2">
        <f t="shared" si="66"/>
        <v>7.7777777777777724E-2</v>
      </c>
    </row>
    <row r="584" spans="17:22" x14ac:dyDescent="0.2">
      <c r="Q584" s="34">
        <f t="shared" si="64"/>
        <v>20.399999999999999</v>
      </c>
      <c r="R584" s="33">
        <f t="shared" si="61"/>
        <v>0.99485321838894425</v>
      </c>
      <c r="S584" s="33">
        <f t="shared" si="62"/>
        <v>0.92480929894660369</v>
      </c>
      <c r="T584" s="2">
        <f t="shared" si="63"/>
        <v>0.92480929894660369</v>
      </c>
      <c r="U584" s="2">
        <f t="shared" si="65"/>
        <v>0.37020220365661705</v>
      </c>
      <c r="V584" s="2">
        <f t="shared" si="66"/>
        <v>7.6190476190476253E-2</v>
      </c>
    </row>
    <row r="585" spans="17:22" x14ac:dyDescent="0.2">
      <c r="Q585" s="34">
        <f t="shared" si="64"/>
        <v>20.433333333333334</v>
      </c>
      <c r="R585" s="33">
        <f t="shared" si="61"/>
        <v>0.99502323202214249</v>
      </c>
      <c r="S585" s="33">
        <f t="shared" si="62"/>
        <v>0.92602009928562778</v>
      </c>
      <c r="T585" s="2">
        <f t="shared" si="63"/>
        <v>0.92602009928562778</v>
      </c>
      <c r="U585" s="2">
        <f t="shared" si="65"/>
        <v>0.36602494248698403</v>
      </c>
      <c r="V585" s="2">
        <f t="shared" si="66"/>
        <v>7.460317460317456E-2</v>
      </c>
    </row>
    <row r="586" spans="17:22" x14ac:dyDescent="0.2">
      <c r="Q586" s="34">
        <f t="shared" si="64"/>
        <v>20.466666666666665</v>
      </c>
      <c r="R586" s="33">
        <f t="shared" si="61"/>
        <v>0.99519324565534084</v>
      </c>
      <c r="S586" s="33">
        <f t="shared" si="62"/>
        <v>0.92723089962465177</v>
      </c>
      <c r="T586" s="2">
        <f t="shared" si="63"/>
        <v>0.92723089962465177</v>
      </c>
      <c r="U586" s="2">
        <f t="shared" si="65"/>
        <v>0.36324010170722842</v>
      </c>
      <c r="V586" s="2">
        <f t="shared" si="66"/>
        <v>7.301587301587309E-2</v>
      </c>
    </row>
    <row r="587" spans="17:22" x14ac:dyDescent="0.2">
      <c r="Q587" s="34">
        <f t="shared" si="64"/>
        <v>20.5</v>
      </c>
      <c r="R587" s="33">
        <f t="shared" si="61"/>
        <v>0.99536325928853919</v>
      </c>
      <c r="S587" s="33">
        <f t="shared" si="62"/>
        <v>0.92844169996367598</v>
      </c>
      <c r="T587" s="2">
        <f t="shared" si="63"/>
        <v>0.92844169996367598</v>
      </c>
      <c r="U587" s="2">
        <f t="shared" si="65"/>
        <v>0.36045526092747315</v>
      </c>
      <c r="V587" s="2">
        <f t="shared" si="66"/>
        <v>7.1428571428571397E-2</v>
      </c>
    </row>
    <row r="588" spans="17:22" x14ac:dyDescent="0.2">
      <c r="Q588" s="34">
        <f t="shared" si="64"/>
        <v>20.533333333333335</v>
      </c>
      <c r="R588" s="33">
        <f t="shared" si="61"/>
        <v>0.99553327292173754</v>
      </c>
      <c r="S588" s="33">
        <f t="shared" si="62"/>
        <v>0.92965250030270008</v>
      </c>
      <c r="T588" s="2">
        <f t="shared" si="63"/>
        <v>0.92965250030270008</v>
      </c>
      <c r="U588" s="2">
        <f t="shared" si="65"/>
        <v>0.35767042014771766</v>
      </c>
      <c r="V588" s="2">
        <f t="shared" si="66"/>
        <v>6.9841269841269815E-2</v>
      </c>
    </row>
    <row r="589" spans="17:22" x14ac:dyDescent="0.2">
      <c r="Q589" s="34">
        <f t="shared" si="64"/>
        <v>20.566666666666666</v>
      </c>
      <c r="R589" s="33">
        <f t="shared" si="61"/>
        <v>0.9957032865549359</v>
      </c>
      <c r="S589" s="33">
        <f t="shared" si="62"/>
        <v>0.93086330064172418</v>
      </c>
      <c r="T589" s="2">
        <f t="shared" si="63"/>
        <v>0.93086330064172418</v>
      </c>
      <c r="U589" s="2">
        <f t="shared" si="65"/>
        <v>0.3531178108729871</v>
      </c>
      <c r="V589" s="2">
        <f t="shared" si="66"/>
        <v>6.8253968253968234E-2</v>
      </c>
    </row>
    <row r="590" spans="17:22" x14ac:dyDescent="0.2">
      <c r="Q590" s="34">
        <f t="shared" si="64"/>
        <v>20.6</v>
      </c>
      <c r="R590" s="33">
        <f t="shared" si="61"/>
        <v>0.99587330018813425</v>
      </c>
      <c r="S590" s="33">
        <f t="shared" si="62"/>
        <v>0.93207410098074828</v>
      </c>
      <c r="T590" s="2">
        <f t="shared" si="63"/>
        <v>0.93207410098074828</v>
      </c>
      <c r="U590" s="2">
        <f t="shared" si="65"/>
        <v>0.34958227388303675</v>
      </c>
      <c r="V590" s="2">
        <f t="shared" si="66"/>
        <v>6.6666666666666652E-2</v>
      </c>
    </row>
    <row r="591" spans="17:22" x14ac:dyDescent="0.2">
      <c r="Q591" s="34">
        <f t="shared" si="64"/>
        <v>20.633333333333333</v>
      </c>
      <c r="R591" s="33">
        <f t="shared" ref="R591:R654" si="67">IF($Q591="","",IF($Q591=INT($Q591),INDEX(Adata,$Q591,COLUMN(A592)),INDEX(Adata,$Q591+1,COLUMN(A592))*($Q591-INT($Q591))+INDEX(Adata,$Q591,COLUMN(A592))*(1-$Q591+INT($Q591))))</f>
        <v>0.99604331382133249</v>
      </c>
      <c r="S591" s="33">
        <f t="shared" ref="S591:S654" si="68">IF($Q591="","",IF($Q591=INT($Q591),INDEX(Adata,$Q591,COLUMN(B592)),INDEX(Adata,$Q591+1,COLUMN(B592))*($Q591-INT($Q591))+INDEX(Adata,$Q591,COLUMN(B592))*(1-$Q591+INT($Q591))))</f>
        <v>0.93328490131977238</v>
      </c>
      <c r="T591" s="2">
        <f t="shared" si="63"/>
        <v>0.93328490131977238</v>
      </c>
      <c r="U591" s="2">
        <f t="shared" si="65"/>
        <v>0.3460467368930864</v>
      </c>
      <c r="V591" s="2">
        <f t="shared" si="66"/>
        <v>6.507936507936507E-2</v>
      </c>
    </row>
    <row r="592" spans="17:22" x14ac:dyDescent="0.2">
      <c r="Q592" s="34">
        <f t="shared" si="64"/>
        <v>20.666666666666668</v>
      </c>
      <c r="R592" s="33">
        <f t="shared" si="67"/>
        <v>0.99621332745453084</v>
      </c>
      <c r="S592" s="33">
        <f t="shared" si="68"/>
        <v>0.93449570165879647</v>
      </c>
      <c r="T592" s="2">
        <f t="shared" si="63"/>
        <v>0.93449570165879647</v>
      </c>
      <c r="U592" s="2">
        <f t="shared" si="65"/>
        <v>0.34074343140816077</v>
      </c>
      <c r="V592" s="2">
        <f t="shared" si="66"/>
        <v>6.3492063492063489E-2</v>
      </c>
    </row>
    <row r="593" spans="17:22" x14ac:dyDescent="0.2">
      <c r="Q593" s="34">
        <f t="shared" si="64"/>
        <v>20.7</v>
      </c>
      <c r="R593" s="33">
        <f t="shared" si="67"/>
        <v>0.99638334108772919</v>
      </c>
      <c r="S593" s="33">
        <f t="shared" si="68"/>
        <v>0.93570650199782057</v>
      </c>
      <c r="T593" s="2">
        <f t="shared" si="63"/>
        <v>0.93570650199782057</v>
      </c>
      <c r="U593" s="2">
        <f t="shared" si="65"/>
        <v>0.33720789441821042</v>
      </c>
      <c r="V593" s="2">
        <f t="shared" si="66"/>
        <v>6.1904761904761907E-2</v>
      </c>
    </row>
    <row r="594" spans="17:22" x14ac:dyDescent="0.2">
      <c r="Q594" s="34">
        <f t="shared" si="64"/>
        <v>20.733333333333334</v>
      </c>
      <c r="R594" s="33">
        <f t="shared" si="67"/>
        <v>0.99655335472092754</v>
      </c>
      <c r="S594" s="33">
        <f t="shared" si="68"/>
        <v>0.93691730233684467</v>
      </c>
      <c r="T594" s="2">
        <f t="shared" si="63"/>
        <v>0.93691730233684467</v>
      </c>
      <c r="U594" s="2">
        <f t="shared" si="65"/>
        <v>0.33367235742826007</v>
      </c>
      <c r="V594" s="2">
        <f t="shared" si="66"/>
        <v>6.0317460317460325E-2</v>
      </c>
    </row>
    <row r="595" spans="17:22" x14ac:dyDescent="0.2">
      <c r="Q595" s="34">
        <f t="shared" si="64"/>
        <v>20.766666666666666</v>
      </c>
      <c r="R595" s="33">
        <f t="shared" si="67"/>
        <v>0.99672336835412589</v>
      </c>
      <c r="S595" s="33">
        <f t="shared" si="68"/>
        <v>0.93812810267586866</v>
      </c>
      <c r="T595" s="2">
        <f t="shared" ref="T595:T658" si="69">IF($Q595="","",MIN(R595:S595))</f>
        <v>0.93812810267586866</v>
      </c>
      <c r="U595" s="2">
        <f t="shared" si="65"/>
        <v>0.32836905194333466</v>
      </c>
      <c r="V595" s="2">
        <f t="shared" si="66"/>
        <v>5.8730158730158744E-2</v>
      </c>
    </row>
    <row r="596" spans="17:22" x14ac:dyDescent="0.2">
      <c r="Q596" s="34">
        <f t="shared" si="64"/>
        <v>20.8</v>
      </c>
      <c r="R596" s="33">
        <f t="shared" si="67"/>
        <v>0.99689338198732425</v>
      </c>
      <c r="S596" s="33">
        <f t="shared" si="68"/>
        <v>0.93933890301489287</v>
      </c>
      <c r="T596" s="2">
        <f t="shared" si="69"/>
        <v>0.93933890301489287</v>
      </c>
      <c r="U596" s="2">
        <f t="shared" si="65"/>
        <v>0.32483351495338431</v>
      </c>
      <c r="V596" s="2">
        <f t="shared" si="66"/>
        <v>5.7142857142857162E-2</v>
      </c>
    </row>
    <row r="597" spans="17:22" x14ac:dyDescent="0.2">
      <c r="Q597" s="34">
        <f t="shared" si="64"/>
        <v>20.833333333333332</v>
      </c>
      <c r="R597" s="33">
        <f t="shared" si="67"/>
        <v>0.9970633956205226</v>
      </c>
      <c r="S597" s="33">
        <f t="shared" si="68"/>
        <v>0.94054970335391685</v>
      </c>
      <c r="T597" s="2">
        <f t="shared" si="69"/>
        <v>0.94054970335391685</v>
      </c>
      <c r="U597" s="2">
        <f t="shared" si="65"/>
        <v>0.32129797796343385</v>
      </c>
      <c r="V597" s="2">
        <f t="shared" si="66"/>
        <v>5.555555555555558E-2</v>
      </c>
    </row>
    <row r="598" spans="17:22" x14ac:dyDescent="0.2">
      <c r="Q598" s="34">
        <f t="shared" si="64"/>
        <v>20.866666666666667</v>
      </c>
      <c r="R598" s="33">
        <f t="shared" si="67"/>
        <v>0.99723340925372084</v>
      </c>
      <c r="S598" s="33">
        <f t="shared" si="68"/>
        <v>0.94176050369294095</v>
      </c>
      <c r="T598" s="2">
        <f t="shared" si="69"/>
        <v>0.94176050369294095</v>
      </c>
      <c r="U598" s="2">
        <f t="shared" si="65"/>
        <v>0.31599467247850843</v>
      </c>
      <c r="V598" s="2">
        <f t="shared" si="66"/>
        <v>5.3968253968253999E-2</v>
      </c>
    </row>
    <row r="599" spans="17:22" x14ac:dyDescent="0.2">
      <c r="Q599" s="34">
        <f t="shared" si="64"/>
        <v>20.9</v>
      </c>
      <c r="R599" s="33">
        <f t="shared" si="67"/>
        <v>0.99740342288691919</v>
      </c>
      <c r="S599" s="33">
        <f t="shared" si="68"/>
        <v>0.94297130403196505</v>
      </c>
      <c r="T599" s="2">
        <f t="shared" si="69"/>
        <v>0.94297130403196505</v>
      </c>
      <c r="U599" s="2">
        <f t="shared" si="65"/>
        <v>0.31245913548855797</v>
      </c>
      <c r="V599" s="2">
        <f t="shared" si="66"/>
        <v>5.2380952380952417E-2</v>
      </c>
    </row>
    <row r="600" spans="17:22" x14ac:dyDescent="0.2">
      <c r="Q600" s="34">
        <f t="shared" si="64"/>
        <v>20.933333333333334</v>
      </c>
      <c r="R600" s="33">
        <f t="shared" si="67"/>
        <v>0.99757343652011765</v>
      </c>
      <c r="S600" s="33">
        <f t="shared" si="68"/>
        <v>0.94418210437098915</v>
      </c>
      <c r="T600" s="2">
        <f t="shared" si="69"/>
        <v>0.94418210437098915</v>
      </c>
      <c r="U600" s="2">
        <f t="shared" si="65"/>
        <v>0.30715583000363245</v>
      </c>
      <c r="V600" s="2">
        <f t="shared" si="66"/>
        <v>5.0793650793650835E-2</v>
      </c>
    </row>
    <row r="601" spans="17:22" x14ac:dyDescent="0.2">
      <c r="Q601" s="34">
        <f t="shared" si="64"/>
        <v>20.966666666666665</v>
      </c>
      <c r="R601" s="33">
        <f t="shared" si="67"/>
        <v>0.99774345015331589</v>
      </c>
      <c r="S601" s="33">
        <f t="shared" si="68"/>
        <v>0.94539290471001325</v>
      </c>
      <c r="T601" s="2">
        <f t="shared" si="69"/>
        <v>0.94539290471001325</v>
      </c>
      <c r="U601" s="2">
        <f t="shared" si="65"/>
        <v>0.3036202930136821</v>
      </c>
      <c r="V601" s="2">
        <f t="shared" si="66"/>
        <v>4.9206349206349254E-2</v>
      </c>
    </row>
    <row r="602" spans="17:22" x14ac:dyDescent="0.2">
      <c r="Q602" s="34">
        <f t="shared" si="64"/>
        <v>21</v>
      </c>
      <c r="R602" s="33">
        <f t="shared" si="67"/>
        <v>0.99791346378651424</v>
      </c>
      <c r="S602" s="33">
        <f t="shared" si="68"/>
        <v>0.94660370504903735</v>
      </c>
      <c r="T602" s="2">
        <f t="shared" si="69"/>
        <v>0.94660370504903735</v>
      </c>
      <c r="U602" s="2">
        <f t="shared" si="65"/>
        <v>0.2987770916575857</v>
      </c>
      <c r="V602" s="2">
        <f t="shared" si="66"/>
        <v>4.7619047619047672E-2</v>
      </c>
    </row>
    <row r="603" spans="17:22" x14ac:dyDescent="0.2">
      <c r="Q603" s="34">
        <f t="shared" si="64"/>
        <v>21.033333333333335</v>
      </c>
      <c r="R603" s="33">
        <f t="shared" si="67"/>
        <v>0.9979830149936304</v>
      </c>
      <c r="S603" s="33">
        <f t="shared" si="68"/>
        <v>0.94838358154740288</v>
      </c>
      <c r="T603" s="2">
        <f t="shared" si="69"/>
        <v>0.94838358154740288</v>
      </c>
      <c r="U603" s="2">
        <f t="shared" si="65"/>
        <v>0.29416394236590404</v>
      </c>
      <c r="V603" s="2">
        <f t="shared" si="66"/>
        <v>4.6031746031745979E-2</v>
      </c>
    </row>
    <row r="604" spans="17:22" x14ac:dyDescent="0.2">
      <c r="Q604" s="34">
        <f t="shared" si="64"/>
        <v>21.066666666666666</v>
      </c>
      <c r="R604" s="33">
        <f t="shared" si="67"/>
        <v>0.99805256620074667</v>
      </c>
      <c r="S604" s="33">
        <f t="shared" si="68"/>
        <v>0.95016345804576818</v>
      </c>
      <c r="T604" s="2">
        <f t="shared" si="69"/>
        <v>0.95016345804576818</v>
      </c>
      <c r="U604" s="2">
        <f t="shared" si="65"/>
        <v>0.28801307664366149</v>
      </c>
      <c r="V604" s="2">
        <f t="shared" si="66"/>
        <v>4.4444444444444509E-2</v>
      </c>
    </row>
    <row r="605" spans="17:22" x14ac:dyDescent="0.2">
      <c r="Q605" s="34">
        <f t="shared" si="64"/>
        <v>21.1</v>
      </c>
      <c r="R605" s="33">
        <f t="shared" si="67"/>
        <v>0.99812211740786283</v>
      </c>
      <c r="S605" s="33">
        <f t="shared" si="68"/>
        <v>0.95194333454413371</v>
      </c>
      <c r="T605" s="2">
        <f t="shared" si="69"/>
        <v>0.95194333454413371</v>
      </c>
      <c r="U605" s="2">
        <f t="shared" si="65"/>
        <v>0.28339992735197983</v>
      </c>
      <c r="V605" s="2">
        <f t="shared" si="66"/>
        <v>4.2857142857142816E-2</v>
      </c>
    </row>
    <row r="606" spans="17:22" x14ac:dyDescent="0.2">
      <c r="Q606" s="34">
        <f t="shared" si="64"/>
        <v>21.133333333333333</v>
      </c>
      <c r="R606" s="33">
        <f t="shared" si="67"/>
        <v>0.99819166861497899</v>
      </c>
      <c r="S606" s="33">
        <f t="shared" si="68"/>
        <v>0.95372321104249902</v>
      </c>
      <c r="T606" s="2">
        <f t="shared" si="69"/>
        <v>0.95372321104249902</v>
      </c>
      <c r="U606" s="2">
        <f t="shared" si="65"/>
        <v>0.27878677806029795</v>
      </c>
      <c r="V606" s="2">
        <f t="shared" si="66"/>
        <v>4.1269841269841345E-2</v>
      </c>
    </row>
    <row r="607" spans="17:22" x14ac:dyDescent="0.2">
      <c r="Q607" s="34">
        <f t="shared" si="64"/>
        <v>21.166666666666668</v>
      </c>
      <c r="R607" s="33">
        <f t="shared" si="67"/>
        <v>0.99826121982209526</v>
      </c>
      <c r="S607" s="33">
        <f t="shared" si="68"/>
        <v>0.95550308754086455</v>
      </c>
      <c r="T607" s="2">
        <f t="shared" si="69"/>
        <v>0.95550308754086455</v>
      </c>
      <c r="U607" s="2">
        <f t="shared" si="65"/>
        <v>0.27417362876861606</v>
      </c>
      <c r="V607" s="2">
        <f t="shared" si="66"/>
        <v>3.9682539682539653E-2</v>
      </c>
    </row>
    <row r="608" spans="17:22" x14ac:dyDescent="0.2">
      <c r="Q608" s="34">
        <f t="shared" si="64"/>
        <v>21.2</v>
      </c>
      <c r="R608" s="33">
        <f t="shared" si="67"/>
        <v>0.99833077102921142</v>
      </c>
      <c r="S608" s="33">
        <f t="shared" si="68"/>
        <v>0.95728296403922986</v>
      </c>
      <c r="T608" s="2">
        <f t="shared" si="69"/>
        <v>0.95728296403922986</v>
      </c>
      <c r="U608" s="2">
        <f t="shared" si="65"/>
        <v>0.26802276304637362</v>
      </c>
      <c r="V608" s="2">
        <f t="shared" si="66"/>
        <v>3.8095238095238182E-2</v>
      </c>
    </row>
    <row r="609" spans="17:22" x14ac:dyDescent="0.2">
      <c r="Q609" s="34">
        <f t="shared" si="64"/>
        <v>21.233333333333334</v>
      </c>
      <c r="R609" s="33">
        <f t="shared" si="67"/>
        <v>0.99840032223632758</v>
      </c>
      <c r="S609" s="33">
        <f t="shared" si="68"/>
        <v>0.95906284053759538</v>
      </c>
      <c r="T609" s="2">
        <f t="shared" si="69"/>
        <v>0.95906284053759538</v>
      </c>
      <c r="U609" s="2">
        <f t="shared" si="65"/>
        <v>0.26340961375469174</v>
      </c>
      <c r="V609" s="2">
        <f t="shared" si="66"/>
        <v>3.6507936507936489E-2</v>
      </c>
    </row>
    <row r="610" spans="17:22" x14ac:dyDescent="0.2">
      <c r="Q610" s="34">
        <f t="shared" si="64"/>
        <v>21.266666666666666</v>
      </c>
      <c r="R610" s="33">
        <f t="shared" si="67"/>
        <v>0.99846987344344373</v>
      </c>
      <c r="S610" s="33">
        <f t="shared" si="68"/>
        <v>0.96084271703596058</v>
      </c>
      <c r="T610" s="2">
        <f t="shared" si="69"/>
        <v>0.96084271703596058</v>
      </c>
      <c r="U610" s="2">
        <f t="shared" si="65"/>
        <v>0.25879646446301008</v>
      </c>
      <c r="V610" s="2">
        <f t="shared" si="66"/>
        <v>3.4920634920635019E-2</v>
      </c>
    </row>
    <row r="611" spans="17:22" x14ac:dyDescent="0.2">
      <c r="Q611" s="34">
        <f t="shared" si="64"/>
        <v>21.3</v>
      </c>
      <c r="R611" s="33">
        <f t="shared" si="67"/>
        <v>0.99853942465056</v>
      </c>
      <c r="S611" s="33">
        <f t="shared" si="68"/>
        <v>0.96262259353432622</v>
      </c>
      <c r="T611" s="2">
        <f t="shared" si="69"/>
        <v>0.96262259353432622</v>
      </c>
      <c r="U611" s="2">
        <f t="shared" si="65"/>
        <v>0.25339629495096261</v>
      </c>
      <c r="V611" s="2">
        <f t="shared" si="66"/>
        <v>3.3333333333333326E-2</v>
      </c>
    </row>
    <row r="612" spans="17:22" x14ac:dyDescent="0.2">
      <c r="Q612" s="34">
        <f t="shared" si="64"/>
        <v>21.333333333333332</v>
      </c>
      <c r="R612" s="33">
        <f t="shared" si="67"/>
        <v>0.99860897585767616</v>
      </c>
      <c r="S612" s="33">
        <f t="shared" si="68"/>
        <v>0.96440247003269142</v>
      </c>
      <c r="T612" s="2">
        <f t="shared" si="69"/>
        <v>0.96440247003269142</v>
      </c>
      <c r="U612" s="2">
        <f t="shared" si="65"/>
        <v>0.24758445332364687</v>
      </c>
      <c r="V612" s="2">
        <f t="shared" si="66"/>
        <v>3.1746031746031855E-2</v>
      </c>
    </row>
    <row r="613" spans="17:22" x14ac:dyDescent="0.2">
      <c r="Q613" s="34">
        <f t="shared" si="64"/>
        <v>21.366666666666667</v>
      </c>
      <c r="R613" s="33">
        <f t="shared" si="67"/>
        <v>0.99867852706479232</v>
      </c>
      <c r="S613" s="33">
        <f t="shared" si="68"/>
        <v>0.96618234653105706</v>
      </c>
      <c r="T613" s="2">
        <f t="shared" si="69"/>
        <v>0.96618234653105706</v>
      </c>
      <c r="U613" s="2">
        <f t="shared" si="65"/>
        <v>0.24177261169633135</v>
      </c>
      <c r="V613" s="2">
        <f t="shared" si="66"/>
        <v>3.0158730158730163E-2</v>
      </c>
    </row>
    <row r="614" spans="17:22" x14ac:dyDescent="0.2">
      <c r="Q614" s="34">
        <f t="shared" si="64"/>
        <v>21.4</v>
      </c>
      <c r="R614" s="33">
        <f t="shared" si="67"/>
        <v>0.99874807827190859</v>
      </c>
      <c r="S614" s="33">
        <f t="shared" si="68"/>
        <v>0.96796222302942225</v>
      </c>
      <c r="T614" s="2">
        <f t="shared" si="69"/>
        <v>0.96796222302942225</v>
      </c>
      <c r="U614" s="2">
        <f t="shared" si="65"/>
        <v>0.23479840174355249</v>
      </c>
      <c r="V614" s="2">
        <f t="shared" si="66"/>
        <v>2.8571428571428692E-2</v>
      </c>
    </row>
    <row r="615" spans="17:22" x14ac:dyDescent="0.2">
      <c r="Q615" s="34">
        <f t="shared" si="64"/>
        <v>21.433333333333334</v>
      </c>
      <c r="R615" s="33">
        <f t="shared" si="67"/>
        <v>0.99881762947902475</v>
      </c>
      <c r="S615" s="33">
        <f t="shared" si="68"/>
        <v>0.96974209952778789</v>
      </c>
      <c r="T615" s="2">
        <f t="shared" si="69"/>
        <v>0.96974209952778789</v>
      </c>
      <c r="U615" s="2">
        <f t="shared" si="65"/>
        <v>0.22898656011623686</v>
      </c>
      <c r="V615" s="2">
        <f t="shared" si="66"/>
        <v>2.6984126984126999E-2</v>
      </c>
    </row>
    <row r="616" spans="17:22" x14ac:dyDescent="0.2">
      <c r="Q616" s="34">
        <f t="shared" si="64"/>
        <v>21.466666666666665</v>
      </c>
      <c r="R616" s="33">
        <f t="shared" si="67"/>
        <v>0.99888718068614091</v>
      </c>
      <c r="S616" s="33">
        <f t="shared" si="68"/>
        <v>0.97152197602615309</v>
      </c>
      <c r="T616" s="2">
        <f t="shared" si="69"/>
        <v>0.97152197602615309</v>
      </c>
      <c r="U616" s="2">
        <f t="shared" si="65"/>
        <v>0.22317471848892123</v>
      </c>
      <c r="V616" s="2">
        <f t="shared" si="66"/>
        <v>2.5396825396825529E-2</v>
      </c>
    </row>
    <row r="617" spans="17:22" x14ac:dyDescent="0.2">
      <c r="Q617" s="34">
        <f t="shared" si="64"/>
        <v>21.5</v>
      </c>
      <c r="R617" s="33">
        <f t="shared" si="67"/>
        <v>0.99895673189325707</v>
      </c>
      <c r="S617" s="33">
        <f t="shared" si="68"/>
        <v>0.97330185252451862</v>
      </c>
      <c r="T617" s="2">
        <f t="shared" si="69"/>
        <v>0.97330185252451862</v>
      </c>
      <c r="U617" s="2">
        <f t="shared" si="65"/>
        <v>0.21503814021067924</v>
      </c>
      <c r="V617" s="2">
        <f t="shared" si="66"/>
        <v>2.3809523809523836E-2</v>
      </c>
    </row>
    <row r="618" spans="17:22" x14ac:dyDescent="0.2">
      <c r="Q618" s="34">
        <f t="shared" si="64"/>
        <v>21.533333333333335</v>
      </c>
      <c r="R618" s="33">
        <f t="shared" si="67"/>
        <v>0.99902628310037334</v>
      </c>
      <c r="S618" s="33">
        <f t="shared" si="68"/>
        <v>0.97508172902288415</v>
      </c>
      <c r="T618" s="2">
        <f t="shared" si="69"/>
        <v>0.97508172902288415</v>
      </c>
      <c r="U618" s="2">
        <f t="shared" si="65"/>
        <v>0.20535173749848668</v>
      </c>
      <c r="V618" s="2">
        <f t="shared" si="66"/>
        <v>2.2222222222222143E-2</v>
      </c>
    </row>
    <row r="619" spans="17:22" x14ac:dyDescent="0.2">
      <c r="Q619" s="34">
        <f t="shared" si="64"/>
        <v>21.566666666666666</v>
      </c>
      <c r="R619" s="33">
        <f t="shared" si="67"/>
        <v>0.99909583430748949</v>
      </c>
      <c r="S619" s="33">
        <f t="shared" si="68"/>
        <v>0.97686160552124934</v>
      </c>
      <c r="T619" s="2">
        <f t="shared" si="69"/>
        <v>0.97686160552124934</v>
      </c>
      <c r="U619" s="2">
        <f t="shared" si="65"/>
        <v>0.19372805424385531</v>
      </c>
      <c r="V619" s="2">
        <f t="shared" si="66"/>
        <v>2.0634920634920673E-2</v>
      </c>
    </row>
    <row r="620" spans="17:22" x14ac:dyDescent="0.2">
      <c r="Q620" s="34">
        <f t="shared" si="64"/>
        <v>21.6</v>
      </c>
      <c r="R620" s="33">
        <f t="shared" si="67"/>
        <v>0.99916538551460565</v>
      </c>
      <c r="S620" s="33">
        <f t="shared" si="68"/>
        <v>0.97864148201961498</v>
      </c>
      <c r="T620" s="2">
        <f t="shared" si="69"/>
        <v>0.97864148201961498</v>
      </c>
      <c r="U620" s="2">
        <f t="shared" si="65"/>
        <v>0.18404165153166252</v>
      </c>
      <c r="V620" s="2">
        <f t="shared" si="66"/>
        <v>1.904761904761898E-2</v>
      </c>
    </row>
    <row r="621" spans="17:22" x14ac:dyDescent="0.2">
      <c r="Q621" s="34">
        <f t="shared" si="64"/>
        <v>21.633333333333333</v>
      </c>
      <c r="R621" s="33">
        <f t="shared" si="67"/>
        <v>0.99923493672172192</v>
      </c>
      <c r="S621" s="33">
        <f t="shared" si="68"/>
        <v>0.98042135851798018</v>
      </c>
      <c r="T621" s="2">
        <f t="shared" si="69"/>
        <v>0.98042135851798018</v>
      </c>
      <c r="U621" s="2">
        <f t="shared" si="65"/>
        <v>0.17435524881946973</v>
      </c>
      <c r="V621" s="2">
        <f t="shared" si="66"/>
        <v>1.7460317460317509E-2</v>
      </c>
    </row>
    <row r="622" spans="17:22" x14ac:dyDescent="0.2">
      <c r="Q622" s="34">
        <f t="shared" si="64"/>
        <v>21.666666666666668</v>
      </c>
      <c r="R622" s="33">
        <f t="shared" si="67"/>
        <v>0.99930448792883808</v>
      </c>
      <c r="S622" s="33">
        <f t="shared" si="68"/>
        <v>0.98220123501634571</v>
      </c>
      <c r="T622" s="2">
        <f t="shared" si="69"/>
        <v>0.98220123501634571</v>
      </c>
      <c r="U622" s="2">
        <f t="shared" si="65"/>
        <v>0.16273156556483848</v>
      </c>
      <c r="V622" s="2">
        <f t="shared" si="66"/>
        <v>1.5873015873015817E-2</v>
      </c>
    </row>
    <row r="623" spans="17:22" x14ac:dyDescent="0.2">
      <c r="Q623" s="34">
        <f t="shared" si="64"/>
        <v>21.7</v>
      </c>
      <c r="R623" s="33">
        <f t="shared" si="67"/>
        <v>0.99937403913595424</v>
      </c>
      <c r="S623" s="33">
        <f t="shared" si="68"/>
        <v>0.98398111151471102</v>
      </c>
      <c r="T623" s="2">
        <f t="shared" si="69"/>
        <v>0.98398111151471102</v>
      </c>
      <c r="U623" s="2">
        <f t="shared" si="65"/>
        <v>0.15056302215764628</v>
      </c>
      <c r="V623" s="2">
        <f t="shared" si="66"/>
        <v>1.4285714285714346E-2</v>
      </c>
    </row>
    <row r="624" spans="17:22" x14ac:dyDescent="0.2">
      <c r="Q624" s="34">
        <f t="shared" si="64"/>
        <v>21.733333333333334</v>
      </c>
      <c r="R624" s="33">
        <f t="shared" si="67"/>
        <v>0.99944359034307051</v>
      </c>
      <c r="S624" s="33">
        <f t="shared" si="68"/>
        <v>0.98576098801307654</v>
      </c>
      <c r="T624" s="2">
        <f t="shared" si="69"/>
        <v>0.98576098801307654</v>
      </c>
      <c r="U624" s="2">
        <f t="shared" si="65"/>
        <v>0.13596077006901575</v>
      </c>
      <c r="V624" s="2">
        <f t="shared" si="66"/>
        <v>1.2698412698412653E-2</v>
      </c>
    </row>
    <row r="625" spans="17:22" x14ac:dyDescent="0.2">
      <c r="Q625" s="34">
        <f t="shared" si="64"/>
        <v>21.766666666666666</v>
      </c>
      <c r="R625" s="33">
        <f t="shared" si="67"/>
        <v>0.99951314155018667</v>
      </c>
      <c r="S625" s="33">
        <f t="shared" si="68"/>
        <v>0.98754086451144185</v>
      </c>
      <c r="T625" s="2">
        <f t="shared" si="69"/>
        <v>0.98754086451144185</v>
      </c>
      <c r="U625" s="2">
        <f t="shared" si="65"/>
        <v>0.12379222666182343</v>
      </c>
      <c r="V625" s="2">
        <f t="shared" si="66"/>
        <v>1.1111111111111183E-2</v>
      </c>
    </row>
    <row r="626" spans="17:22" x14ac:dyDescent="0.2">
      <c r="Q626" s="34">
        <f t="shared" si="64"/>
        <v>21.8</v>
      </c>
      <c r="R626" s="33">
        <f t="shared" si="67"/>
        <v>0.99958269275730283</v>
      </c>
      <c r="S626" s="33">
        <f t="shared" si="68"/>
        <v>0.98932074100980738</v>
      </c>
      <c r="T626" s="2">
        <f t="shared" si="69"/>
        <v>0.98932074100980738</v>
      </c>
      <c r="U626" s="2">
        <f t="shared" si="65"/>
        <v>0.11162368325463135</v>
      </c>
      <c r="V626" s="2">
        <f t="shared" si="66"/>
        <v>9.52380952380949E-3</v>
      </c>
    </row>
    <row r="627" spans="17:22" x14ac:dyDescent="0.2">
      <c r="Q627" s="34">
        <f t="shared" si="64"/>
        <v>21.833333333333332</v>
      </c>
      <c r="R627" s="33">
        <f t="shared" si="67"/>
        <v>0.9996522439644191</v>
      </c>
      <c r="S627" s="33">
        <f t="shared" si="68"/>
        <v>0.99110061750817269</v>
      </c>
      <c r="T627" s="2">
        <f t="shared" si="69"/>
        <v>0.99110061750817269</v>
      </c>
      <c r="U627" s="2">
        <f t="shared" si="65"/>
        <v>9.7021431166000927E-2</v>
      </c>
      <c r="V627" s="2">
        <f t="shared" si="66"/>
        <v>7.9365079365080193E-3</v>
      </c>
    </row>
    <row r="628" spans="17:22" x14ac:dyDescent="0.2">
      <c r="Q628" s="34">
        <f t="shared" si="64"/>
        <v>21.866666666666667</v>
      </c>
      <c r="R628" s="33">
        <f t="shared" si="67"/>
        <v>0.99972179517153525</v>
      </c>
      <c r="S628" s="33">
        <f t="shared" si="68"/>
        <v>0.99288049400653822</v>
      </c>
      <c r="T628" s="2">
        <f t="shared" si="69"/>
        <v>0.99288049400653822</v>
      </c>
      <c r="U628" s="2">
        <f t="shared" si="65"/>
        <v>8.4877103765589101E-2</v>
      </c>
      <c r="V628" s="2">
        <f t="shared" si="66"/>
        <v>6.3492063492063266E-3</v>
      </c>
    </row>
    <row r="629" spans="17:22" x14ac:dyDescent="0.2">
      <c r="Q629" s="34">
        <f t="shared" si="64"/>
        <v>21.9</v>
      </c>
      <c r="R629" s="33">
        <f t="shared" si="67"/>
        <v>0.99979134637865141</v>
      </c>
      <c r="S629" s="33">
        <f t="shared" si="68"/>
        <v>0.99466037050490352</v>
      </c>
      <c r="T629" s="2">
        <f t="shared" si="69"/>
        <v>0.99466037050490352</v>
      </c>
      <c r="U629" s="2">
        <f t="shared" si="65"/>
        <v>7.2769100375348228E-2</v>
      </c>
      <c r="V629" s="2">
        <f t="shared" si="66"/>
        <v>4.761904761904856E-3</v>
      </c>
    </row>
    <row r="630" spans="17:22" x14ac:dyDescent="0.2">
      <c r="Q630" s="34">
        <f t="shared" si="64"/>
        <v>21.933333333333334</v>
      </c>
      <c r="R630" s="33">
        <f t="shared" si="67"/>
        <v>0.99986089758576757</v>
      </c>
      <c r="S630" s="33">
        <f t="shared" si="68"/>
        <v>0.99644024700326905</v>
      </c>
      <c r="T630" s="2">
        <f t="shared" si="69"/>
        <v>0.99644024700326905</v>
      </c>
      <c r="U630" s="2">
        <f t="shared" si="65"/>
        <v>6.1871897324131342E-2</v>
      </c>
      <c r="V630" s="2">
        <f t="shared" si="66"/>
        <v>3.1746031746031633E-3</v>
      </c>
    </row>
    <row r="631" spans="17:22" x14ac:dyDescent="0.2">
      <c r="Q631" s="34">
        <f t="shared" si="64"/>
        <v>21.966666666666665</v>
      </c>
      <c r="R631" s="33">
        <f t="shared" si="67"/>
        <v>0.99993044879288384</v>
      </c>
      <c r="S631" s="33">
        <f t="shared" si="68"/>
        <v>0.99822012350163436</v>
      </c>
      <c r="T631" s="2">
        <f t="shared" si="69"/>
        <v>0.99822012350163436</v>
      </c>
      <c r="U631" s="2">
        <f t="shared" si="65"/>
        <v>4.0937159462404615E-2</v>
      </c>
      <c r="V631" s="2">
        <f t="shared" si="66"/>
        <v>1.5873015873016927E-3</v>
      </c>
    </row>
    <row r="632" spans="17:22" x14ac:dyDescent="0.2">
      <c r="Q632" s="34">
        <f t="shared" si="64"/>
        <v>22</v>
      </c>
      <c r="R632" s="33">
        <f t="shared" si="67"/>
        <v>1</v>
      </c>
      <c r="S632" s="33">
        <f t="shared" si="68"/>
        <v>0.99999999999999989</v>
      </c>
      <c r="T632" s="2">
        <f t="shared" si="69"/>
        <v>0.99999999999999989</v>
      </c>
      <c r="U632" s="2">
        <f t="shared" si="65"/>
        <v>0</v>
      </c>
      <c r="V632" s="2">
        <f t="shared" si="66"/>
        <v>0</v>
      </c>
    </row>
    <row r="633" spans="17:22" x14ac:dyDescent="0.2">
      <c r="Q633" s="34" t="str">
        <f t="shared" si="64"/>
        <v/>
      </c>
      <c r="R633" s="33" t="str">
        <f t="shared" si="67"/>
        <v/>
      </c>
      <c r="S633" s="33" t="str">
        <f t="shared" si="68"/>
        <v/>
      </c>
      <c r="T633" s="2" t="str">
        <f t="shared" si="69"/>
        <v/>
      </c>
      <c r="U633" s="2" t="e">
        <f t="shared" si="65"/>
        <v>#VALUE!</v>
      </c>
      <c r="V633" s="2" t="e">
        <f t="shared" si="66"/>
        <v>#VALUE!</v>
      </c>
    </row>
    <row r="634" spans="17:22" x14ac:dyDescent="0.2">
      <c r="Q634" s="34" t="str">
        <f t="shared" si="64"/>
        <v/>
      </c>
      <c r="R634" s="33" t="str">
        <f t="shared" si="67"/>
        <v/>
      </c>
      <c r="S634" s="33" t="str">
        <f t="shared" si="68"/>
        <v/>
      </c>
      <c r="T634" s="2" t="str">
        <f t="shared" si="69"/>
        <v/>
      </c>
      <c r="U634" s="2" t="e">
        <f t="shared" si="65"/>
        <v>#VALUE!</v>
      </c>
      <c r="V634" s="2" t="e">
        <f t="shared" si="66"/>
        <v>#VALUE!</v>
      </c>
    </row>
    <row r="635" spans="17:22" x14ac:dyDescent="0.2">
      <c r="Q635" s="34" t="str">
        <f t="shared" si="64"/>
        <v/>
      </c>
      <c r="R635" s="33" t="str">
        <f t="shared" si="67"/>
        <v/>
      </c>
      <c r="S635" s="33" t="str">
        <f t="shared" si="68"/>
        <v/>
      </c>
      <c r="T635" s="2" t="str">
        <f t="shared" si="69"/>
        <v/>
      </c>
      <c r="U635" s="2" t="e">
        <f t="shared" si="65"/>
        <v>#VALUE!</v>
      </c>
      <c r="V635" s="2" t="e">
        <f t="shared" si="66"/>
        <v>#VALUE!</v>
      </c>
    </row>
    <row r="636" spans="17:22" x14ac:dyDescent="0.2">
      <c r="Q636" s="34" t="str">
        <f t="shared" si="64"/>
        <v/>
      </c>
      <c r="R636" s="33" t="str">
        <f t="shared" si="67"/>
        <v/>
      </c>
      <c r="S636" s="33" t="str">
        <f t="shared" si="68"/>
        <v/>
      </c>
      <c r="T636" s="2" t="str">
        <f t="shared" si="69"/>
        <v/>
      </c>
      <c r="U636" s="2" t="e">
        <f t="shared" si="65"/>
        <v>#VALUE!</v>
      </c>
      <c r="V636" s="2" t="e">
        <f t="shared" si="66"/>
        <v>#VALUE!</v>
      </c>
    </row>
    <row r="637" spans="17:22" x14ac:dyDescent="0.2">
      <c r="Q637" s="34" t="str">
        <f t="shared" si="64"/>
        <v/>
      </c>
      <c r="R637" s="33" t="str">
        <f t="shared" si="67"/>
        <v/>
      </c>
      <c r="S637" s="33" t="str">
        <f t="shared" si="68"/>
        <v/>
      </c>
      <c r="T637" s="2" t="str">
        <f t="shared" si="69"/>
        <v/>
      </c>
      <c r="U637" s="2" t="e">
        <f t="shared" si="65"/>
        <v>#VALUE!</v>
      </c>
      <c r="V637" s="2" t="e">
        <f t="shared" si="66"/>
        <v>#VALUE!</v>
      </c>
    </row>
    <row r="638" spans="17:22" x14ac:dyDescent="0.2">
      <c r="Q638" s="34" t="str">
        <f t="shared" si="64"/>
        <v/>
      </c>
      <c r="R638" s="33" t="str">
        <f t="shared" si="67"/>
        <v/>
      </c>
      <c r="S638" s="33" t="str">
        <f t="shared" si="68"/>
        <v/>
      </c>
      <c r="T638" s="2" t="str">
        <f t="shared" si="69"/>
        <v/>
      </c>
      <c r="U638" s="2" t="e">
        <f t="shared" si="65"/>
        <v>#VALUE!</v>
      </c>
      <c r="V638" s="2" t="e">
        <f t="shared" si="66"/>
        <v>#VALUE!</v>
      </c>
    </row>
    <row r="639" spans="17:22" x14ac:dyDescent="0.2">
      <c r="Q639" s="34" t="str">
        <f t="shared" si="64"/>
        <v/>
      </c>
      <c r="R639" s="33" t="str">
        <f t="shared" si="67"/>
        <v/>
      </c>
      <c r="S639" s="33" t="str">
        <f t="shared" si="68"/>
        <v/>
      </c>
      <c r="T639" s="2" t="str">
        <f t="shared" si="69"/>
        <v/>
      </c>
      <c r="U639" s="2" t="e">
        <f t="shared" si="65"/>
        <v>#VALUE!</v>
      </c>
      <c r="V639" s="2" t="e">
        <f t="shared" si="66"/>
        <v>#VALUE!</v>
      </c>
    </row>
    <row r="640" spans="17:22" x14ac:dyDescent="0.2">
      <c r="Q640" s="34" t="str">
        <f t="shared" si="64"/>
        <v/>
      </c>
      <c r="R640" s="33" t="str">
        <f t="shared" si="67"/>
        <v/>
      </c>
      <c r="S640" s="33" t="str">
        <f t="shared" si="68"/>
        <v/>
      </c>
      <c r="T640" s="2" t="str">
        <f t="shared" si="69"/>
        <v/>
      </c>
      <c r="U640" s="2" t="e">
        <f t="shared" si="65"/>
        <v>#VALUE!</v>
      </c>
      <c r="V640" s="2" t="e">
        <f t="shared" si="66"/>
        <v>#VALUE!</v>
      </c>
    </row>
    <row r="641" spans="17:22" x14ac:dyDescent="0.2">
      <c r="Q641" s="34" t="str">
        <f t="shared" si="64"/>
        <v/>
      </c>
      <c r="R641" s="33" t="str">
        <f t="shared" si="67"/>
        <v/>
      </c>
      <c r="S641" s="33" t="str">
        <f t="shared" si="68"/>
        <v/>
      </c>
      <c r="T641" s="2" t="str">
        <f t="shared" si="69"/>
        <v/>
      </c>
      <c r="U641" s="2" t="e">
        <f t="shared" si="65"/>
        <v>#VALUE!</v>
      </c>
      <c r="V641" s="2" t="e">
        <f t="shared" si="66"/>
        <v>#VALUE!</v>
      </c>
    </row>
    <row r="642" spans="17:22" x14ac:dyDescent="0.2">
      <c r="Q642" s="34" t="str">
        <f t="shared" ref="Q642:Q705" si="70">IF(((ROW()-2)/$C$26)+1&gt;ROWS(Adata),"",(ROW()-2)/$C$26+1)</f>
        <v/>
      </c>
      <c r="R642" s="33" t="str">
        <f t="shared" si="67"/>
        <v/>
      </c>
      <c r="S642" s="33" t="str">
        <f t="shared" si="68"/>
        <v/>
      </c>
      <c r="T642" s="2" t="str">
        <f t="shared" si="69"/>
        <v/>
      </c>
      <c r="U642" s="2" t="e">
        <f t="shared" si="65"/>
        <v>#VALUE!</v>
      </c>
      <c r="V642" s="2" t="e">
        <f t="shared" si="66"/>
        <v>#VALUE!</v>
      </c>
    </row>
    <row r="643" spans="17:22" x14ac:dyDescent="0.2">
      <c r="Q643" s="34" t="str">
        <f t="shared" si="70"/>
        <v/>
      </c>
      <c r="R643" s="33" t="str">
        <f t="shared" si="67"/>
        <v/>
      </c>
      <c r="S643" s="33" t="str">
        <f t="shared" si="68"/>
        <v/>
      </c>
      <c r="T643" s="2" t="str">
        <f t="shared" si="69"/>
        <v/>
      </c>
      <c r="U643" s="2" t="e">
        <f t="shared" ref="U643:U706" si="71">1-VLOOKUP(1-V643,$R$2:$S$2486,2,-1)</f>
        <v>#VALUE!</v>
      </c>
      <c r="V643" s="2" t="e">
        <f t="shared" ref="V643:V706" si="72">1-(Q643-1)/($C$27-1)</f>
        <v>#VALUE!</v>
      </c>
    </row>
    <row r="644" spans="17:22" x14ac:dyDescent="0.2">
      <c r="Q644" s="34" t="str">
        <f t="shared" si="70"/>
        <v/>
      </c>
      <c r="R644" s="33" t="str">
        <f t="shared" si="67"/>
        <v/>
      </c>
      <c r="S644" s="33" t="str">
        <f t="shared" si="68"/>
        <v/>
      </c>
      <c r="T644" s="2" t="str">
        <f t="shared" si="69"/>
        <v/>
      </c>
      <c r="U644" s="2" t="e">
        <f t="shared" si="71"/>
        <v>#VALUE!</v>
      </c>
      <c r="V644" s="2" t="e">
        <f t="shared" si="72"/>
        <v>#VALUE!</v>
      </c>
    </row>
    <row r="645" spans="17:22" x14ac:dyDescent="0.2">
      <c r="Q645" s="34" t="str">
        <f t="shared" si="70"/>
        <v/>
      </c>
      <c r="R645" s="33" t="str">
        <f t="shared" si="67"/>
        <v/>
      </c>
      <c r="S645" s="33" t="str">
        <f t="shared" si="68"/>
        <v/>
      </c>
      <c r="T645" s="2" t="str">
        <f t="shared" si="69"/>
        <v/>
      </c>
      <c r="U645" s="2" t="e">
        <f t="shared" si="71"/>
        <v>#VALUE!</v>
      </c>
      <c r="V645" s="2" t="e">
        <f t="shared" si="72"/>
        <v>#VALUE!</v>
      </c>
    </row>
    <row r="646" spans="17:22" x14ac:dyDescent="0.2">
      <c r="Q646" s="34" t="str">
        <f t="shared" si="70"/>
        <v/>
      </c>
      <c r="R646" s="33" t="str">
        <f t="shared" si="67"/>
        <v/>
      </c>
      <c r="S646" s="33" t="str">
        <f t="shared" si="68"/>
        <v/>
      </c>
      <c r="T646" s="2" t="str">
        <f t="shared" si="69"/>
        <v/>
      </c>
      <c r="U646" s="2" t="e">
        <f t="shared" si="71"/>
        <v>#VALUE!</v>
      </c>
      <c r="V646" s="2" t="e">
        <f t="shared" si="72"/>
        <v>#VALUE!</v>
      </c>
    </row>
    <row r="647" spans="17:22" x14ac:dyDescent="0.2">
      <c r="Q647" s="34" t="str">
        <f t="shared" si="70"/>
        <v/>
      </c>
      <c r="R647" s="33" t="str">
        <f t="shared" si="67"/>
        <v/>
      </c>
      <c r="S647" s="33" t="str">
        <f t="shared" si="68"/>
        <v/>
      </c>
      <c r="T647" s="2" t="str">
        <f t="shared" si="69"/>
        <v/>
      </c>
      <c r="U647" s="2" t="e">
        <f t="shared" si="71"/>
        <v>#VALUE!</v>
      </c>
      <c r="V647" s="2" t="e">
        <f t="shared" si="72"/>
        <v>#VALUE!</v>
      </c>
    </row>
    <row r="648" spans="17:22" x14ac:dyDescent="0.2">
      <c r="Q648" s="34" t="str">
        <f t="shared" si="70"/>
        <v/>
      </c>
      <c r="R648" s="33" t="str">
        <f t="shared" si="67"/>
        <v/>
      </c>
      <c r="S648" s="33" t="str">
        <f t="shared" si="68"/>
        <v/>
      </c>
      <c r="T648" s="2" t="str">
        <f t="shared" si="69"/>
        <v/>
      </c>
      <c r="U648" s="2" t="e">
        <f t="shared" si="71"/>
        <v>#VALUE!</v>
      </c>
      <c r="V648" s="2" t="e">
        <f t="shared" si="72"/>
        <v>#VALUE!</v>
      </c>
    </row>
    <row r="649" spans="17:22" x14ac:dyDescent="0.2">
      <c r="Q649" s="34" t="str">
        <f t="shared" si="70"/>
        <v/>
      </c>
      <c r="R649" s="33" t="str">
        <f t="shared" si="67"/>
        <v/>
      </c>
      <c r="S649" s="33" t="str">
        <f t="shared" si="68"/>
        <v/>
      </c>
      <c r="T649" s="2" t="str">
        <f t="shared" si="69"/>
        <v/>
      </c>
      <c r="U649" s="2" t="e">
        <f t="shared" si="71"/>
        <v>#VALUE!</v>
      </c>
      <c r="V649" s="2" t="e">
        <f t="shared" si="72"/>
        <v>#VALUE!</v>
      </c>
    </row>
    <row r="650" spans="17:22" x14ac:dyDescent="0.2">
      <c r="Q650" s="34" t="str">
        <f t="shared" si="70"/>
        <v/>
      </c>
      <c r="R650" s="33" t="str">
        <f t="shared" si="67"/>
        <v/>
      </c>
      <c r="S650" s="33" t="str">
        <f t="shared" si="68"/>
        <v/>
      </c>
      <c r="T650" s="2" t="str">
        <f t="shared" si="69"/>
        <v/>
      </c>
      <c r="U650" s="2" t="e">
        <f t="shared" si="71"/>
        <v>#VALUE!</v>
      </c>
      <c r="V650" s="2" t="e">
        <f t="shared" si="72"/>
        <v>#VALUE!</v>
      </c>
    </row>
    <row r="651" spans="17:22" x14ac:dyDescent="0.2">
      <c r="Q651" s="34" t="str">
        <f t="shared" si="70"/>
        <v/>
      </c>
      <c r="R651" s="33" t="str">
        <f t="shared" si="67"/>
        <v/>
      </c>
      <c r="S651" s="33" t="str">
        <f t="shared" si="68"/>
        <v/>
      </c>
      <c r="T651" s="2" t="str">
        <f t="shared" si="69"/>
        <v/>
      </c>
      <c r="U651" s="2" t="e">
        <f t="shared" si="71"/>
        <v>#VALUE!</v>
      </c>
      <c r="V651" s="2" t="e">
        <f t="shared" si="72"/>
        <v>#VALUE!</v>
      </c>
    </row>
    <row r="652" spans="17:22" x14ac:dyDescent="0.2">
      <c r="Q652" s="34" t="str">
        <f t="shared" si="70"/>
        <v/>
      </c>
      <c r="R652" s="33" t="str">
        <f t="shared" si="67"/>
        <v/>
      </c>
      <c r="S652" s="33" t="str">
        <f t="shared" si="68"/>
        <v/>
      </c>
      <c r="T652" s="2" t="str">
        <f t="shared" si="69"/>
        <v/>
      </c>
      <c r="U652" s="2" t="e">
        <f t="shared" si="71"/>
        <v>#VALUE!</v>
      </c>
      <c r="V652" s="2" t="e">
        <f t="shared" si="72"/>
        <v>#VALUE!</v>
      </c>
    </row>
    <row r="653" spans="17:22" x14ac:dyDescent="0.2">
      <c r="Q653" s="34" t="str">
        <f t="shared" si="70"/>
        <v/>
      </c>
      <c r="R653" s="33" t="str">
        <f t="shared" si="67"/>
        <v/>
      </c>
      <c r="S653" s="33" t="str">
        <f t="shared" si="68"/>
        <v/>
      </c>
      <c r="T653" s="2" t="str">
        <f t="shared" si="69"/>
        <v/>
      </c>
      <c r="U653" s="2" t="e">
        <f t="shared" si="71"/>
        <v>#VALUE!</v>
      </c>
      <c r="V653" s="2" t="e">
        <f t="shared" si="72"/>
        <v>#VALUE!</v>
      </c>
    </row>
    <row r="654" spans="17:22" x14ac:dyDescent="0.2">
      <c r="Q654" s="34" t="str">
        <f t="shared" si="70"/>
        <v/>
      </c>
      <c r="R654" s="33" t="str">
        <f t="shared" si="67"/>
        <v/>
      </c>
      <c r="S654" s="33" t="str">
        <f t="shared" si="68"/>
        <v/>
      </c>
      <c r="T654" s="2" t="str">
        <f t="shared" si="69"/>
        <v/>
      </c>
      <c r="U654" s="2" t="e">
        <f t="shared" si="71"/>
        <v>#VALUE!</v>
      </c>
      <c r="V654" s="2" t="e">
        <f t="shared" si="72"/>
        <v>#VALUE!</v>
      </c>
    </row>
    <row r="655" spans="17:22" x14ac:dyDescent="0.2">
      <c r="Q655" s="34" t="str">
        <f t="shared" si="70"/>
        <v/>
      </c>
      <c r="R655" s="33" t="str">
        <f t="shared" ref="R655:R718" si="73">IF($Q655="","",IF($Q655=INT($Q655),INDEX(Adata,$Q655,COLUMN(A656)),INDEX(Adata,$Q655+1,COLUMN(A656))*($Q655-INT($Q655))+INDEX(Adata,$Q655,COLUMN(A656))*(1-$Q655+INT($Q655))))</f>
        <v/>
      </c>
      <c r="S655" s="33" t="str">
        <f t="shared" ref="S655:S718" si="74">IF($Q655="","",IF($Q655=INT($Q655),INDEX(Adata,$Q655,COLUMN(B656)),INDEX(Adata,$Q655+1,COLUMN(B656))*($Q655-INT($Q655))+INDEX(Adata,$Q655,COLUMN(B656))*(1-$Q655+INT($Q655))))</f>
        <v/>
      </c>
      <c r="T655" s="2" t="str">
        <f t="shared" si="69"/>
        <v/>
      </c>
      <c r="U655" s="2" t="e">
        <f t="shared" si="71"/>
        <v>#VALUE!</v>
      </c>
      <c r="V655" s="2" t="e">
        <f t="shared" si="72"/>
        <v>#VALUE!</v>
      </c>
    </row>
    <row r="656" spans="17:22" x14ac:dyDescent="0.2">
      <c r="Q656" s="34" t="str">
        <f t="shared" si="70"/>
        <v/>
      </c>
      <c r="R656" s="33" t="str">
        <f t="shared" si="73"/>
        <v/>
      </c>
      <c r="S656" s="33" t="str">
        <f t="shared" si="74"/>
        <v/>
      </c>
      <c r="T656" s="2" t="str">
        <f t="shared" si="69"/>
        <v/>
      </c>
      <c r="U656" s="2" t="e">
        <f t="shared" si="71"/>
        <v>#VALUE!</v>
      </c>
      <c r="V656" s="2" t="e">
        <f t="shared" si="72"/>
        <v>#VALUE!</v>
      </c>
    </row>
    <row r="657" spans="17:22" x14ac:dyDescent="0.2">
      <c r="Q657" s="34" t="str">
        <f t="shared" si="70"/>
        <v/>
      </c>
      <c r="R657" s="33" t="str">
        <f t="shared" si="73"/>
        <v/>
      </c>
      <c r="S657" s="33" t="str">
        <f t="shared" si="74"/>
        <v/>
      </c>
      <c r="T657" s="2" t="str">
        <f t="shared" si="69"/>
        <v/>
      </c>
      <c r="U657" s="2" t="e">
        <f t="shared" si="71"/>
        <v>#VALUE!</v>
      </c>
      <c r="V657" s="2" t="e">
        <f t="shared" si="72"/>
        <v>#VALUE!</v>
      </c>
    </row>
    <row r="658" spans="17:22" x14ac:dyDescent="0.2">
      <c r="Q658" s="34" t="str">
        <f t="shared" si="70"/>
        <v/>
      </c>
      <c r="R658" s="33" t="str">
        <f t="shared" si="73"/>
        <v/>
      </c>
      <c r="S658" s="33" t="str">
        <f t="shared" si="74"/>
        <v/>
      </c>
      <c r="T658" s="2" t="str">
        <f t="shared" si="69"/>
        <v/>
      </c>
      <c r="U658" s="2" t="e">
        <f t="shared" si="71"/>
        <v>#VALUE!</v>
      </c>
      <c r="V658" s="2" t="e">
        <f t="shared" si="72"/>
        <v>#VALUE!</v>
      </c>
    </row>
    <row r="659" spans="17:22" x14ac:dyDescent="0.2">
      <c r="Q659" s="34" t="str">
        <f t="shared" si="70"/>
        <v/>
      </c>
      <c r="R659" s="33" t="str">
        <f t="shared" si="73"/>
        <v/>
      </c>
      <c r="S659" s="33" t="str">
        <f t="shared" si="74"/>
        <v/>
      </c>
      <c r="T659" s="2" t="str">
        <f t="shared" ref="T659:T722" si="75">IF($Q659="","",MIN(R659:S659))</f>
        <v/>
      </c>
      <c r="U659" s="2" t="e">
        <f t="shared" si="71"/>
        <v>#VALUE!</v>
      </c>
      <c r="V659" s="2" t="e">
        <f t="shared" si="72"/>
        <v>#VALUE!</v>
      </c>
    </row>
    <row r="660" spans="17:22" x14ac:dyDescent="0.2">
      <c r="Q660" s="34" t="str">
        <f t="shared" si="70"/>
        <v/>
      </c>
      <c r="R660" s="33" t="str">
        <f t="shared" si="73"/>
        <v/>
      </c>
      <c r="S660" s="33" t="str">
        <f t="shared" si="74"/>
        <v/>
      </c>
      <c r="T660" s="2" t="str">
        <f t="shared" si="75"/>
        <v/>
      </c>
      <c r="U660" s="2" t="e">
        <f t="shared" si="71"/>
        <v>#VALUE!</v>
      </c>
      <c r="V660" s="2" t="e">
        <f t="shared" si="72"/>
        <v>#VALUE!</v>
      </c>
    </row>
    <row r="661" spans="17:22" x14ac:dyDescent="0.2">
      <c r="Q661" s="34" t="str">
        <f t="shared" si="70"/>
        <v/>
      </c>
      <c r="R661" s="33" t="str">
        <f t="shared" si="73"/>
        <v/>
      </c>
      <c r="S661" s="33" t="str">
        <f t="shared" si="74"/>
        <v/>
      </c>
      <c r="T661" s="2" t="str">
        <f t="shared" si="75"/>
        <v/>
      </c>
      <c r="U661" s="2" t="e">
        <f t="shared" si="71"/>
        <v>#VALUE!</v>
      </c>
      <c r="V661" s="2" t="e">
        <f t="shared" si="72"/>
        <v>#VALUE!</v>
      </c>
    </row>
    <row r="662" spans="17:22" x14ac:dyDescent="0.2">
      <c r="Q662" s="34" t="str">
        <f t="shared" si="70"/>
        <v/>
      </c>
      <c r="R662" s="33" t="str">
        <f t="shared" si="73"/>
        <v/>
      </c>
      <c r="S662" s="33" t="str">
        <f t="shared" si="74"/>
        <v/>
      </c>
      <c r="T662" s="2" t="str">
        <f t="shared" si="75"/>
        <v/>
      </c>
      <c r="U662" s="2" t="e">
        <f t="shared" si="71"/>
        <v>#VALUE!</v>
      </c>
      <c r="V662" s="2" t="e">
        <f t="shared" si="72"/>
        <v>#VALUE!</v>
      </c>
    </row>
    <row r="663" spans="17:22" x14ac:dyDescent="0.2">
      <c r="Q663" s="34" t="str">
        <f t="shared" si="70"/>
        <v/>
      </c>
      <c r="R663" s="33" t="str">
        <f t="shared" si="73"/>
        <v/>
      </c>
      <c r="S663" s="33" t="str">
        <f t="shared" si="74"/>
        <v/>
      </c>
      <c r="T663" s="2" t="str">
        <f t="shared" si="75"/>
        <v/>
      </c>
      <c r="U663" s="2" t="e">
        <f t="shared" si="71"/>
        <v>#VALUE!</v>
      </c>
      <c r="V663" s="2" t="e">
        <f t="shared" si="72"/>
        <v>#VALUE!</v>
      </c>
    </row>
    <row r="664" spans="17:22" x14ac:dyDescent="0.2">
      <c r="Q664" s="34" t="str">
        <f t="shared" si="70"/>
        <v/>
      </c>
      <c r="R664" s="33" t="str">
        <f t="shared" si="73"/>
        <v/>
      </c>
      <c r="S664" s="33" t="str">
        <f t="shared" si="74"/>
        <v/>
      </c>
      <c r="T664" s="2" t="str">
        <f t="shared" si="75"/>
        <v/>
      </c>
      <c r="U664" s="2" t="e">
        <f t="shared" si="71"/>
        <v>#VALUE!</v>
      </c>
      <c r="V664" s="2" t="e">
        <f t="shared" si="72"/>
        <v>#VALUE!</v>
      </c>
    </row>
    <row r="665" spans="17:22" x14ac:dyDescent="0.2">
      <c r="Q665" s="34" t="str">
        <f t="shared" si="70"/>
        <v/>
      </c>
      <c r="R665" s="33" t="str">
        <f t="shared" si="73"/>
        <v/>
      </c>
      <c r="S665" s="33" t="str">
        <f t="shared" si="74"/>
        <v/>
      </c>
      <c r="T665" s="2" t="str">
        <f t="shared" si="75"/>
        <v/>
      </c>
      <c r="U665" s="2" t="e">
        <f t="shared" si="71"/>
        <v>#VALUE!</v>
      </c>
      <c r="V665" s="2" t="e">
        <f t="shared" si="72"/>
        <v>#VALUE!</v>
      </c>
    </row>
    <row r="666" spans="17:22" x14ac:dyDescent="0.2">
      <c r="Q666" s="34" t="str">
        <f t="shared" si="70"/>
        <v/>
      </c>
      <c r="R666" s="33" t="str">
        <f t="shared" si="73"/>
        <v/>
      </c>
      <c r="S666" s="33" t="str">
        <f t="shared" si="74"/>
        <v/>
      </c>
      <c r="T666" s="2" t="str">
        <f t="shared" si="75"/>
        <v/>
      </c>
      <c r="U666" s="2" t="e">
        <f t="shared" si="71"/>
        <v>#VALUE!</v>
      </c>
      <c r="V666" s="2" t="e">
        <f t="shared" si="72"/>
        <v>#VALUE!</v>
      </c>
    </row>
    <row r="667" spans="17:22" x14ac:dyDescent="0.2">
      <c r="Q667" s="34" t="str">
        <f t="shared" si="70"/>
        <v/>
      </c>
      <c r="R667" s="33" t="str">
        <f t="shared" si="73"/>
        <v/>
      </c>
      <c r="S667" s="33" t="str">
        <f t="shared" si="74"/>
        <v/>
      </c>
      <c r="T667" s="2" t="str">
        <f t="shared" si="75"/>
        <v/>
      </c>
      <c r="U667" s="2" t="e">
        <f t="shared" si="71"/>
        <v>#VALUE!</v>
      </c>
      <c r="V667" s="2" t="e">
        <f t="shared" si="72"/>
        <v>#VALUE!</v>
      </c>
    </row>
    <row r="668" spans="17:22" x14ac:dyDescent="0.2">
      <c r="Q668" s="34" t="str">
        <f t="shared" si="70"/>
        <v/>
      </c>
      <c r="R668" s="33" t="str">
        <f t="shared" si="73"/>
        <v/>
      </c>
      <c r="S668" s="33" t="str">
        <f t="shared" si="74"/>
        <v/>
      </c>
      <c r="T668" s="2" t="str">
        <f t="shared" si="75"/>
        <v/>
      </c>
      <c r="U668" s="2" t="e">
        <f t="shared" si="71"/>
        <v>#VALUE!</v>
      </c>
      <c r="V668" s="2" t="e">
        <f t="shared" si="72"/>
        <v>#VALUE!</v>
      </c>
    </row>
    <row r="669" spans="17:22" x14ac:dyDescent="0.2">
      <c r="Q669" s="34" t="str">
        <f t="shared" si="70"/>
        <v/>
      </c>
      <c r="R669" s="33" t="str">
        <f t="shared" si="73"/>
        <v/>
      </c>
      <c r="S669" s="33" t="str">
        <f t="shared" si="74"/>
        <v/>
      </c>
      <c r="T669" s="2" t="str">
        <f t="shared" si="75"/>
        <v/>
      </c>
      <c r="U669" s="2" t="e">
        <f t="shared" si="71"/>
        <v>#VALUE!</v>
      </c>
      <c r="V669" s="2" t="e">
        <f t="shared" si="72"/>
        <v>#VALUE!</v>
      </c>
    </row>
    <row r="670" spans="17:22" x14ac:dyDescent="0.2">
      <c r="Q670" s="34" t="str">
        <f t="shared" si="70"/>
        <v/>
      </c>
      <c r="R670" s="33" t="str">
        <f t="shared" si="73"/>
        <v/>
      </c>
      <c r="S670" s="33" t="str">
        <f t="shared" si="74"/>
        <v/>
      </c>
      <c r="T670" s="2" t="str">
        <f t="shared" si="75"/>
        <v/>
      </c>
      <c r="U670" s="2" t="e">
        <f t="shared" si="71"/>
        <v>#VALUE!</v>
      </c>
      <c r="V670" s="2" t="e">
        <f t="shared" si="72"/>
        <v>#VALUE!</v>
      </c>
    </row>
    <row r="671" spans="17:22" x14ac:dyDescent="0.2">
      <c r="Q671" s="34" t="str">
        <f t="shared" si="70"/>
        <v/>
      </c>
      <c r="R671" s="33" t="str">
        <f t="shared" si="73"/>
        <v/>
      </c>
      <c r="S671" s="33" t="str">
        <f t="shared" si="74"/>
        <v/>
      </c>
      <c r="T671" s="2" t="str">
        <f t="shared" si="75"/>
        <v/>
      </c>
      <c r="U671" s="2" t="e">
        <f t="shared" si="71"/>
        <v>#VALUE!</v>
      </c>
      <c r="V671" s="2" t="e">
        <f t="shared" si="72"/>
        <v>#VALUE!</v>
      </c>
    </row>
    <row r="672" spans="17:22" x14ac:dyDescent="0.2">
      <c r="Q672" s="34" t="str">
        <f t="shared" si="70"/>
        <v/>
      </c>
      <c r="R672" s="33" t="str">
        <f t="shared" si="73"/>
        <v/>
      </c>
      <c r="S672" s="33" t="str">
        <f t="shared" si="74"/>
        <v/>
      </c>
      <c r="T672" s="2" t="str">
        <f t="shared" si="75"/>
        <v/>
      </c>
      <c r="U672" s="2" t="e">
        <f t="shared" si="71"/>
        <v>#VALUE!</v>
      </c>
      <c r="V672" s="2" t="e">
        <f t="shared" si="72"/>
        <v>#VALUE!</v>
      </c>
    </row>
    <row r="673" spans="17:22" x14ac:dyDescent="0.2">
      <c r="Q673" s="34" t="str">
        <f t="shared" si="70"/>
        <v/>
      </c>
      <c r="R673" s="33" t="str">
        <f t="shared" si="73"/>
        <v/>
      </c>
      <c r="S673" s="33" t="str">
        <f t="shared" si="74"/>
        <v/>
      </c>
      <c r="T673" s="2" t="str">
        <f t="shared" si="75"/>
        <v/>
      </c>
      <c r="U673" s="2" t="e">
        <f t="shared" si="71"/>
        <v>#VALUE!</v>
      </c>
      <c r="V673" s="2" t="e">
        <f t="shared" si="72"/>
        <v>#VALUE!</v>
      </c>
    </row>
    <row r="674" spans="17:22" x14ac:dyDescent="0.2">
      <c r="Q674" s="34" t="str">
        <f t="shared" si="70"/>
        <v/>
      </c>
      <c r="R674" s="33" t="str">
        <f t="shared" si="73"/>
        <v/>
      </c>
      <c r="S674" s="33" t="str">
        <f t="shared" si="74"/>
        <v/>
      </c>
      <c r="T674" s="2" t="str">
        <f t="shared" si="75"/>
        <v/>
      </c>
      <c r="U674" s="2" t="e">
        <f t="shared" si="71"/>
        <v>#VALUE!</v>
      </c>
      <c r="V674" s="2" t="e">
        <f t="shared" si="72"/>
        <v>#VALUE!</v>
      </c>
    </row>
    <row r="675" spans="17:22" x14ac:dyDescent="0.2">
      <c r="Q675" s="34" t="str">
        <f t="shared" si="70"/>
        <v/>
      </c>
      <c r="R675" s="33" t="str">
        <f t="shared" si="73"/>
        <v/>
      </c>
      <c r="S675" s="33" t="str">
        <f t="shared" si="74"/>
        <v/>
      </c>
      <c r="T675" s="2" t="str">
        <f t="shared" si="75"/>
        <v/>
      </c>
      <c r="U675" s="2" t="e">
        <f t="shared" si="71"/>
        <v>#VALUE!</v>
      </c>
      <c r="V675" s="2" t="e">
        <f t="shared" si="72"/>
        <v>#VALUE!</v>
      </c>
    </row>
    <row r="676" spans="17:22" x14ac:dyDescent="0.2">
      <c r="Q676" s="34" t="str">
        <f t="shared" si="70"/>
        <v/>
      </c>
      <c r="R676" s="33" t="str">
        <f t="shared" si="73"/>
        <v/>
      </c>
      <c r="S676" s="33" t="str">
        <f t="shared" si="74"/>
        <v/>
      </c>
      <c r="T676" s="2" t="str">
        <f t="shared" si="75"/>
        <v/>
      </c>
      <c r="U676" s="2" t="e">
        <f t="shared" si="71"/>
        <v>#VALUE!</v>
      </c>
      <c r="V676" s="2" t="e">
        <f t="shared" si="72"/>
        <v>#VALUE!</v>
      </c>
    </row>
    <row r="677" spans="17:22" x14ac:dyDescent="0.2">
      <c r="Q677" s="34" t="str">
        <f t="shared" si="70"/>
        <v/>
      </c>
      <c r="R677" s="33" t="str">
        <f t="shared" si="73"/>
        <v/>
      </c>
      <c r="S677" s="33" t="str">
        <f t="shared" si="74"/>
        <v/>
      </c>
      <c r="T677" s="2" t="str">
        <f t="shared" si="75"/>
        <v/>
      </c>
      <c r="U677" s="2" t="e">
        <f t="shared" si="71"/>
        <v>#VALUE!</v>
      </c>
      <c r="V677" s="2" t="e">
        <f t="shared" si="72"/>
        <v>#VALUE!</v>
      </c>
    </row>
    <row r="678" spans="17:22" x14ac:dyDescent="0.2">
      <c r="Q678" s="34" t="str">
        <f t="shared" si="70"/>
        <v/>
      </c>
      <c r="R678" s="33" t="str">
        <f t="shared" si="73"/>
        <v/>
      </c>
      <c r="S678" s="33" t="str">
        <f t="shared" si="74"/>
        <v/>
      </c>
      <c r="T678" s="2" t="str">
        <f t="shared" si="75"/>
        <v/>
      </c>
      <c r="U678" s="2" t="e">
        <f t="shared" si="71"/>
        <v>#VALUE!</v>
      </c>
      <c r="V678" s="2" t="e">
        <f t="shared" si="72"/>
        <v>#VALUE!</v>
      </c>
    </row>
    <row r="679" spans="17:22" x14ac:dyDescent="0.2">
      <c r="Q679" s="34" t="str">
        <f t="shared" si="70"/>
        <v/>
      </c>
      <c r="R679" s="33" t="str">
        <f t="shared" si="73"/>
        <v/>
      </c>
      <c r="S679" s="33" t="str">
        <f t="shared" si="74"/>
        <v/>
      </c>
      <c r="T679" s="2" t="str">
        <f t="shared" si="75"/>
        <v/>
      </c>
      <c r="U679" s="2" t="e">
        <f t="shared" si="71"/>
        <v>#VALUE!</v>
      </c>
      <c r="V679" s="2" t="e">
        <f t="shared" si="72"/>
        <v>#VALUE!</v>
      </c>
    </row>
    <row r="680" spans="17:22" x14ac:dyDescent="0.2">
      <c r="Q680" s="34" t="str">
        <f t="shared" si="70"/>
        <v/>
      </c>
      <c r="R680" s="33" t="str">
        <f t="shared" si="73"/>
        <v/>
      </c>
      <c r="S680" s="33" t="str">
        <f t="shared" si="74"/>
        <v/>
      </c>
      <c r="T680" s="2" t="str">
        <f t="shared" si="75"/>
        <v/>
      </c>
      <c r="U680" s="2" t="e">
        <f t="shared" si="71"/>
        <v>#VALUE!</v>
      </c>
      <c r="V680" s="2" t="e">
        <f t="shared" si="72"/>
        <v>#VALUE!</v>
      </c>
    </row>
    <row r="681" spans="17:22" x14ac:dyDescent="0.2">
      <c r="Q681" s="34" t="str">
        <f t="shared" si="70"/>
        <v/>
      </c>
      <c r="R681" s="33" t="str">
        <f t="shared" si="73"/>
        <v/>
      </c>
      <c r="S681" s="33" t="str">
        <f t="shared" si="74"/>
        <v/>
      </c>
      <c r="T681" s="2" t="str">
        <f t="shared" si="75"/>
        <v/>
      </c>
      <c r="U681" s="2" t="e">
        <f t="shared" si="71"/>
        <v>#VALUE!</v>
      </c>
      <c r="V681" s="2" t="e">
        <f t="shared" si="72"/>
        <v>#VALUE!</v>
      </c>
    </row>
    <row r="682" spans="17:22" x14ac:dyDescent="0.2">
      <c r="Q682" s="34" t="str">
        <f t="shared" si="70"/>
        <v/>
      </c>
      <c r="R682" s="33" t="str">
        <f t="shared" si="73"/>
        <v/>
      </c>
      <c r="S682" s="33" t="str">
        <f t="shared" si="74"/>
        <v/>
      </c>
      <c r="T682" s="2" t="str">
        <f t="shared" si="75"/>
        <v/>
      </c>
      <c r="U682" s="2" t="e">
        <f t="shared" si="71"/>
        <v>#VALUE!</v>
      </c>
      <c r="V682" s="2" t="e">
        <f t="shared" si="72"/>
        <v>#VALUE!</v>
      </c>
    </row>
    <row r="683" spans="17:22" x14ac:dyDescent="0.2">
      <c r="Q683" s="34" t="str">
        <f t="shared" si="70"/>
        <v/>
      </c>
      <c r="R683" s="33" t="str">
        <f t="shared" si="73"/>
        <v/>
      </c>
      <c r="S683" s="33" t="str">
        <f t="shared" si="74"/>
        <v/>
      </c>
      <c r="T683" s="2" t="str">
        <f t="shared" si="75"/>
        <v/>
      </c>
      <c r="U683" s="2" t="e">
        <f t="shared" si="71"/>
        <v>#VALUE!</v>
      </c>
      <c r="V683" s="2" t="e">
        <f t="shared" si="72"/>
        <v>#VALUE!</v>
      </c>
    </row>
    <row r="684" spans="17:22" x14ac:dyDescent="0.2">
      <c r="Q684" s="34" t="str">
        <f t="shared" si="70"/>
        <v/>
      </c>
      <c r="R684" s="33" t="str">
        <f t="shared" si="73"/>
        <v/>
      </c>
      <c r="S684" s="33" t="str">
        <f t="shared" si="74"/>
        <v/>
      </c>
      <c r="T684" s="2" t="str">
        <f t="shared" si="75"/>
        <v/>
      </c>
      <c r="U684" s="2" t="e">
        <f t="shared" si="71"/>
        <v>#VALUE!</v>
      </c>
      <c r="V684" s="2" t="e">
        <f t="shared" si="72"/>
        <v>#VALUE!</v>
      </c>
    </row>
    <row r="685" spans="17:22" x14ac:dyDescent="0.2">
      <c r="Q685" s="34" t="str">
        <f t="shared" si="70"/>
        <v/>
      </c>
      <c r="R685" s="33" t="str">
        <f t="shared" si="73"/>
        <v/>
      </c>
      <c r="S685" s="33" t="str">
        <f t="shared" si="74"/>
        <v/>
      </c>
      <c r="T685" s="2" t="str">
        <f t="shared" si="75"/>
        <v/>
      </c>
      <c r="U685" s="2" t="e">
        <f t="shared" si="71"/>
        <v>#VALUE!</v>
      </c>
      <c r="V685" s="2" t="e">
        <f t="shared" si="72"/>
        <v>#VALUE!</v>
      </c>
    </row>
    <row r="686" spans="17:22" x14ac:dyDescent="0.2">
      <c r="Q686" s="34" t="str">
        <f t="shared" si="70"/>
        <v/>
      </c>
      <c r="R686" s="33" t="str">
        <f t="shared" si="73"/>
        <v/>
      </c>
      <c r="S686" s="33" t="str">
        <f t="shared" si="74"/>
        <v/>
      </c>
      <c r="T686" s="2" t="str">
        <f t="shared" si="75"/>
        <v/>
      </c>
      <c r="U686" s="2" t="e">
        <f t="shared" si="71"/>
        <v>#VALUE!</v>
      </c>
      <c r="V686" s="2" t="e">
        <f t="shared" si="72"/>
        <v>#VALUE!</v>
      </c>
    </row>
    <row r="687" spans="17:22" x14ac:dyDescent="0.2">
      <c r="Q687" s="34" t="str">
        <f t="shared" si="70"/>
        <v/>
      </c>
      <c r="R687" s="33" t="str">
        <f t="shared" si="73"/>
        <v/>
      </c>
      <c r="S687" s="33" t="str">
        <f t="shared" si="74"/>
        <v/>
      </c>
      <c r="T687" s="2" t="str">
        <f t="shared" si="75"/>
        <v/>
      </c>
      <c r="U687" s="2" t="e">
        <f t="shared" si="71"/>
        <v>#VALUE!</v>
      </c>
      <c r="V687" s="2" t="e">
        <f t="shared" si="72"/>
        <v>#VALUE!</v>
      </c>
    </row>
    <row r="688" spans="17:22" x14ac:dyDescent="0.2">
      <c r="Q688" s="34" t="str">
        <f t="shared" si="70"/>
        <v/>
      </c>
      <c r="R688" s="33" t="str">
        <f t="shared" si="73"/>
        <v/>
      </c>
      <c r="S688" s="33" t="str">
        <f t="shared" si="74"/>
        <v/>
      </c>
      <c r="T688" s="2" t="str">
        <f t="shared" si="75"/>
        <v/>
      </c>
      <c r="U688" s="2" t="e">
        <f t="shared" si="71"/>
        <v>#VALUE!</v>
      </c>
      <c r="V688" s="2" t="e">
        <f t="shared" si="72"/>
        <v>#VALUE!</v>
      </c>
    </row>
    <row r="689" spans="17:22" x14ac:dyDescent="0.2">
      <c r="Q689" s="34" t="str">
        <f t="shared" si="70"/>
        <v/>
      </c>
      <c r="R689" s="33" t="str">
        <f t="shared" si="73"/>
        <v/>
      </c>
      <c r="S689" s="33" t="str">
        <f t="shared" si="74"/>
        <v/>
      </c>
      <c r="T689" s="2" t="str">
        <f t="shared" si="75"/>
        <v/>
      </c>
      <c r="U689" s="2" t="e">
        <f t="shared" si="71"/>
        <v>#VALUE!</v>
      </c>
      <c r="V689" s="2" t="e">
        <f t="shared" si="72"/>
        <v>#VALUE!</v>
      </c>
    </row>
    <row r="690" spans="17:22" x14ac:dyDescent="0.2">
      <c r="Q690" s="34" t="str">
        <f t="shared" si="70"/>
        <v/>
      </c>
      <c r="R690" s="33" t="str">
        <f t="shared" si="73"/>
        <v/>
      </c>
      <c r="S690" s="33" t="str">
        <f t="shared" si="74"/>
        <v/>
      </c>
      <c r="T690" s="2" t="str">
        <f t="shared" si="75"/>
        <v/>
      </c>
      <c r="U690" s="2" t="e">
        <f t="shared" si="71"/>
        <v>#VALUE!</v>
      </c>
      <c r="V690" s="2" t="e">
        <f t="shared" si="72"/>
        <v>#VALUE!</v>
      </c>
    </row>
    <row r="691" spans="17:22" x14ac:dyDescent="0.2">
      <c r="Q691" s="34" t="str">
        <f t="shared" si="70"/>
        <v/>
      </c>
      <c r="R691" s="33" t="str">
        <f t="shared" si="73"/>
        <v/>
      </c>
      <c r="S691" s="33" t="str">
        <f t="shared" si="74"/>
        <v/>
      </c>
      <c r="T691" s="2" t="str">
        <f t="shared" si="75"/>
        <v/>
      </c>
      <c r="U691" s="2" t="e">
        <f t="shared" si="71"/>
        <v>#VALUE!</v>
      </c>
      <c r="V691" s="2" t="e">
        <f t="shared" si="72"/>
        <v>#VALUE!</v>
      </c>
    </row>
    <row r="692" spans="17:22" x14ac:dyDescent="0.2">
      <c r="Q692" s="34" t="str">
        <f t="shared" si="70"/>
        <v/>
      </c>
      <c r="R692" s="33" t="str">
        <f t="shared" si="73"/>
        <v/>
      </c>
      <c r="S692" s="33" t="str">
        <f t="shared" si="74"/>
        <v/>
      </c>
      <c r="T692" s="2" t="str">
        <f t="shared" si="75"/>
        <v/>
      </c>
      <c r="U692" s="2" t="e">
        <f t="shared" si="71"/>
        <v>#VALUE!</v>
      </c>
      <c r="V692" s="2" t="e">
        <f t="shared" si="72"/>
        <v>#VALUE!</v>
      </c>
    </row>
    <row r="693" spans="17:22" x14ac:dyDescent="0.2">
      <c r="Q693" s="34" t="str">
        <f t="shared" si="70"/>
        <v/>
      </c>
      <c r="R693" s="33" t="str">
        <f t="shared" si="73"/>
        <v/>
      </c>
      <c r="S693" s="33" t="str">
        <f t="shared" si="74"/>
        <v/>
      </c>
      <c r="T693" s="2" t="str">
        <f t="shared" si="75"/>
        <v/>
      </c>
      <c r="U693" s="2" t="e">
        <f t="shared" si="71"/>
        <v>#VALUE!</v>
      </c>
      <c r="V693" s="2" t="e">
        <f t="shared" si="72"/>
        <v>#VALUE!</v>
      </c>
    </row>
    <row r="694" spans="17:22" x14ac:dyDescent="0.2">
      <c r="Q694" s="34" t="str">
        <f t="shared" si="70"/>
        <v/>
      </c>
      <c r="R694" s="33" t="str">
        <f t="shared" si="73"/>
        <v/>
      </c>
      <c r="S694" s="33" t="str">
        <f t="shared" si="74"/>
        <v/>
      </c>
      <c r="T694" s="2" t="str">
        <f t="shared" si="75"/>
        <v/>
      </c>
      <c r="U694" s="2" t="e">
        <f t="shared" si="71"/>
        <v>#VALUE!</v>
      </c>
      <c r="V694" s="2" t="e">
        <f t="shared" si="72"/>
        <v>#VALUE!</v>
      </c>
    </row>
    <row r="695" spans="17:22" x14ac:dyDescent="0.2">
      <c r="Q695" s="34" t="str">
        <f t="shared" si="70"/>
        <v/>
      </c>
      <c r="R695" s="33" t="str">
        <f t="shared" si="73"/>
        <v/>
      </c>
      <c r="S695" s="33" t="str">
        <f t="shared" si="74"/>
        <v/>
      </c>
      <c r="T695" s="2" t="str">
        <f t="shared" si="75"/>
        <v/>
      </c>
      <c r="U695" s="2" t="e">
        <f t="shared" si="71"/>
        <v>#VALUE!</v>
      </c>
      <c r="V695" s="2" t="e">
        <f t="shared" si="72"/>
        <v>#VALUE!</v>
      </c>
    </row>
    <row r="696" spans="17:22" x14ac:dyDescent="0.2">
      <c r="Q696" s="34" t="str">
        <f t="shared" si="70"/>
        <v/>
      </c>
      <c r="R696" s="33" t="str">
        <f t="shared" si="73"/>
        <v/>
      </c>
      <c r="S696" s="33" t="str">
        <f t="shared" si="74"/>
        <v/>
      </c>
      <c r="T696" s="2" t="str">
        <f t="shared" si="75"/>
        <v/>
      </c>
      <c r="U696" s="2" t="e">
        <f t="shared" si="71"/>
        <v>#VALUE!</v>
      </c>
      <c r="V696" s="2" t="e">
        <f t="shared" si="72"/>
        <v>#VALUE!</v>
      </c>
    </row>
    <row r="697" spans="17:22" x14ac:dyDescent="0.2">
      <c r="Q697" s="34" t="str">
        <f t="shared" si="70"/>
        <v/>
      </c>
      <c r="R697" s="33" t="str">
        <f t="shared" si="73"/>
        <v/>
      </c>
      <c r="S697" s="33" t="str">
        <f t="shared" si="74"/>
        <v/>
      </c>
      <c r="T697" s="2" t="str">
        <f t="shared" si="75"/>
        <v/>
      </c>
      <c r="U697" s="2" t="e">
        <f t="shared" si="71"/>
        <v>#VALUE!</v>
      </c>
      <c r="V697" s="2" t="e">
        <f t="shared" si="72"/>
        <v>#VALUE!</v>
      </c>
    </row>
    <row r="698" spans="17:22" x14ac:dyDescent="0.2">
      <c r="Q698" s="34" t="str">
        <f t="shared" si="70"/>
        <v/>
      </c>
      <c r="R698" s="33" t="str">
        <f t="shared" si="73"/>
        <v/>
      </c>
      <c r="S698" s="33" t="str">
        <f t="shared" si="74"/>
        <v/>
      </c>
      <c r="T698" s="2" t="str">
        <f t="shared" si="75"/>
        <v/>
      </c>
      <c r="U698" s="2" t="e">
        <f t="shared" si="71"/>
        <v>#VALUE!</v>
      </c>
      <c r="V698" s="2" t="e">
        <f t="shared" si="72"/>
        <v>#VALUE!</v>
      </c>
    </row>
    <row r="699" spans="17:22" x14ac:dyDescent="0.2">
      <c r="Q699" s="34" t="str">
        <f t="shared" si="70"/>
        <v/>
      </c>
      <c r="R699" s="33" t="str">
        <f t="shared" si="73"/>
        <v/>
      </c>
      <c r="S699" s="33" t="str">
        <f t="shared" si="74"/>
        <v/>
      </c>
      <c r="T699" s="2" t="str">
        <f t="shared" si="75"/>
        <v/>
      </c>
      <c r="U699" s="2" t="e">
        <f t="shared" si="71"/>
        <v>#VALUE!</v>
      </c>
      <c r="V699" s="2" t="e">
        <f t="shared" si="72"/>
        <v>#VALUE!</v>
      </c>
    </row>
    <row r="700" spans="17:22" x14ac:dyDescent="0.2">
      <c r="Q700" s="34" t="str">
        <f t="shared" si="70"/>
        <v/>
      </c>
      <c r="R700" s="33" t="str">
        <f t="shared" si="73"/>
        <v/>
      </c>
      <c r="S700" s="33" t="str">
        <f t="shared" si="74"/>
        <v/>
      </c>
      <c r="T700" s="2" t="str">
        <f t="shared" si="75"/>
        <v/>
      </c>
      <c r="U700" s="2" t="e">
        <f t="shared" si="71"/>
        <v>#VALUE!</v>
      </c>
      <c r="V700" s="2" t="e">
        <f t="shared" si="72"/>
        <v>#VALUE!</v>
      </c>
    </row>
    <row r="701" spans="17:22" x14ac:dyDescent="0.2">
      <c r="Q701" s="34" t="str">
        <f t="shared" si="70"/>
        <v/>
      </c>
      <c r="R701" s="33" t="str">
        <f t="shared" si="73"/>
        <v/>
      </c>
      <c r="S701" s="33" t="str">
        <f t="shared" si="74"/>
        <v/>
      </c>
      <c r="T701" s="2" t="str">
        <f t="shared" si="75"/>
        <v/>
      </c>
      <c r="U701" s="2" t="e">
        <f t="shared" si="71"/>
        <v>#VALUE!</v>
      </c>
      <c r="V701" s="2" t="e">
        <f t="shared" si="72"/>
        <v>#VALUE!</v>
      </c>
    </row>
    <row r="702" spans="17:22" x14ac:dyDescent="0.2">
      <c r="Q702" s="34" t="str">
        <f t="shared" si="70"/>
        <v/>
      </c>
      <c r="R702" s="33" t="str">
        <f t="shared" si="73"/>
        <v/>
      </c>
      <c r="S702" s="33" t="str">
        <f t="shared" si="74"/>
        <v/>
      </c>
      <c r="T702" s="2" t="str">
        <f t="shared" si="75"/>
        <v/>
      </c>
      <c r="U702" s="2" t="e">
        <f t="shared" si="71"/>
        <v>#VALUE!</v>
      </c>
      <c r="V702" s="2" t="e">
        <f t="shared" si="72"/>
        <v>#VALUE!</v>
      </c>
    </row>
    <row r="703" spans="17:22" x14ac:dyDescent="0.2">
      <c r="Q703" s="34" t="str">
        <f t="shared" si="70"/>
        <v/>
      </c>
      <c r="R703" s="33" t="str">
        <f t="shared" si="73"/>
        <v/>
      </c>
      <c r="S703" s="33" t="str">
        <f t="shared" si="74"/>
        <v/>
      </c>
      <c r="T703" s="2" t="str">
        <f t="shared" si="75"/>
        <v/>
      </c>
      <c r="U703" s="2" t="e">
        <f t="shared" si="71"/>
        <v>#VALUE!</v>
      </c>
      <c r="V703" s="2" t="e">
        <f t="shared" si="72"/>
        <v>#VALUE!</v>
      </c>
    </row>
    <row r="704" spans="17:22" x14ac:dyDescent="0.2">
      <c r="Q704" s="34" t="str">
        <f t="shared" si="70"/>
        <v/>
      </c>
      <c r="R704" s="33" t="str">
        <f t="shared" si="73"/>
        <v/>
      </c>
      <c r="S704" s="33" t="str">
        <f t="shared" si="74"/>
        <v/>
      </c>
      <c r="T704" s="2" t="str">
        <f t="shared" si="75"/>
        <v/>
      </c>
      <c r="U704" s="2" t="e">
        <f t="shared" si="71"/>
        <v>#VALUE!</v>
      </c>
      <c r="V704" s="2" t="e">
        <f t="shared" si="72"/>
        <v>#VALUE!</v>
      </c>
    </row>
    <row r="705" spans="17:22" x14ac:dyDescent="0.2">
      <c r="Q705" s="34" t="str">
        <f t="shared" si="70"/>
        <v/>
      </c>
      <c r="R705" s="33" t="str">
        <f t="shared" si="73"/>
        <v/>
      </c>
      <c r="S705" s="33" t="str">
        <f t="shared" si="74"/>
        <v/>
      </c>
      <c r="T705" s="2" t="str">
        <f t="shared" si="75"/>
        <v/>
      </c>
      <c r="U705" s="2" t="e">
        <f t="shared" si="71"/>
        <v>#VALUE!</v>
      </c>
      <c r="V705" s="2" t="e">
        <f t="shared" si="72"/>
        <v>#VALUE!</v>
      </c>
    </row>
    <row r="706" spans="17:22" x14ac:dyDescent="0.2">
      <c r="Q706" s="34" t="str">
        <f t="shared" ref="Q706:Q769" si="76">IF(((ROW()-2)/$C$26)+1&gt;ROWS(Adata),"",(ROW()-2)/$C$26+1)</f>
        <v/>
      </c>
      <c r="R706" s="33" t="str">
        <f t="shared" si="73"/>
        <v/>
      </c>
      <c r="S706" s="33" t="str">
        <f t="shared" si="74"/>
        <v/>
      </c>
      <c r="T706" s="2" t="str">
        <f t="shared" si="75"/>
        <v/>
      </c>
      <c r="U706" s="2" t="e">
        <f t="shared" si="71"/>
        <v>#VALUE!</v>
      </c>
      <c r="V706" s="2" t="e">
        <f t="shared" si="72"/>
        <v>#VALUE!</v>
      </c>
    </row>
    <row r="707" spans="17:22" x14ac:dyDescent="0.2">
      <c r="Q707" s="34" t="str">
        <f t="shared" si="76"/>
        <v/>
      </c>
      <c r="R707" s="33" t="str">
        <f t="shared" si="73"/>
        <v/>
      </c>
      <c r="S707" s="33" t="str">
        <f t="shared" si="74"/>
        <v/>
      </c>
      <c r="T707" s="2" t="str">
        <f t="shared" si="75"/>
        <v/>
      </c>
      <c r="U707" s="2" t="e">
        <f t="shared" ref="U707:U770" si="77">1-VLOOKUP(1-V707,$R$2:$S$2486,2,-1)</f>
        <v>#VALUE!</v>
      </c>
      <c r="V707" s="2" t="e">
        <f t="shared" ref="V707:V770" si="78">1-(Q707-1)/($C$27-1)</f>
        <v>#VALUE!</v>
      </c>
    </row>
    <row r="708" spans="17:22" x14ac:dyDescent="0.2">
      <c r="Q708" s="34" t="str">
        <f t="shared" si="76"/>
        <v/>
      </c>
      <c r="R708" s="33" t="str">
        <f t="shared" si="73"/>
        <v/>
      </c>
      <c r="S708" s="33" t="str">
        <f t="shared" si="74"/>
        <v/>
      </c>
      <c r="T708" s="2" t="str">
        <f t="shared" si="75"/>
        <v/>
      </c>
      <c r="U708" s="2" t="e">
        <f t="shared" si="77"/>
        <v>#VALUE!</v>
      </c>
      <c r="V708" s="2" t="e">
        <f t="shared" si="78"/>
        <v>#VALUE!</v>
      </c>
    </row>
    <row r="709" spans="17:22" x14ac:dyDescent="0.2">
      <c r="Q709" s="34" t="str">
        <f t="shared" si="76"/>
        <v/>
      </c>
      <c r="R709" s="33" t="str">
        <f t="shared" si="73"/>
        <v/>
      </c>
      <c r="S709" s="33" t="str">
        <f t="shared" si="74"/>
        <v/>
      </c>
      <c r="T709" s="2" t="str">
        <f t="shared" si="75"/>
        <v/>
      </c>
      <c r="U709" s="2" t="e">
        <f t="shared" si="77"/>
        <v>#VALUE!</v>
      </c>
      <c r="V709" s="2" t="e">
        <f t="shared" si="78"/>
        <v>#VALUE!</v>
      </c>
    </row>
    <row r="710" spans="17:22" x14ac:dyDescent="0.2">
      <c r="Q710" s="34" t="str">
        <f t="shared" si="76"/>
        <v/>
      </c>
      <c r="R710" s="33" t="str">
        <f t="shared" si="73"/>
        <v/>
      </c>
      <c r="S710" s="33" t="str">
        <f t="shared" si="74"/>
        <v/>
      </c>
      <c r="T710" s="2" t="str">
        <f t="shared" si="75"/>
        <v/>
      </c>
      <c r="U710" s="2" t="e">
        <f t="shared" si="77"/>
        <v>#VALUE!</v>
      </c>
      <c r="V710" s="2" t="e">
        <f t="shared" si="78"/>
        <v>#VALUE!</v>
      </c>
    </row>
    <row r="711" spans="17:22" x14ac:dyDescent="0.2">
      <c r="Q711" s="34" t="str">
        <f t="shared" si="76"/>
        <v/>
      </c>
      <c r="R711" s="33" t="str">
        <f t="shared" si="73"/>
        <v/>
      </c>
      <c r="S711" s="33" t="str">
        <f t="shared" si="74"/>
        <v/>
      </c>
      <c r="T711" s="2" t="str">
        <f t="shared" si="75"/>
        <v/>
      </c>
      <c r="U711" s="2" t="e">
        <f t="shared" si="77"/>
        <v>#VALUE!</v>
      </c>
      <c r="V711" s="2" t="e">
        <f t="shared" si="78"/>
        <v>#VALUE!</v>
      </c>
    </row>
    <row r="712" spans="17:22" x14ac:dyDescent="0.2">
      <c r="Q712" s="34" t="str">
        <f t="shared" si="76"/>
        <v/>
      </c>
      <c r="R712" s="33" t="str">
        <f t="shared" si="73"/>
        <v/>
      </c>
      <c r="S712" s="33" t="str">
        <f t="shared" si="74"/>
        <v/>
      </c>
      <c r="T712" s="2" t="str">
        <f t="shared" si="75"/>
        <v/>
      </c>
      <c r="U712" s="2" t="e">
        <f t="shared" si="77"/>
        <v>#VALUE!</v>
      </c>
      <c r="V712" s="2" t="e">
        <f t="shared" si="78"/>
        <v>#VALUE!</v>
      </c>
    </row>
    <row r="713" spans="17:22" x14ac:dyDescent="0.2">
      <c r="Q713" s="34" t="str">
        <f t="shared" si="76"/>
        <v/>
      </c>
      <c r="R713" s="33" t="str">
        <f t="shared" si="73"/>
        <v/>
      </c>
      <c r="S713" s="33" t="str">
        <f t="shared" si="74"/>
        <v/>
      </c>
      <c r="T713" s="2" t="str">
        <f t="shared" si="75"/>
        <v/>
      </c>
      <c r="U713" s="2" t="e">
        <f t="shared" si="77"/>
        <v>#VALUE!</v>
      </c>
      <c r="V713" s="2" t="e">
        <f t="shared" si="78"/>
        <v>#VALUE!</v>
      </c>
    </row>
    <row r="714" spans="17:22" x14ac:dyDescent="0.2">
      <c r="Q714" s="34" t="str">
        <f t="shared" si="76"/>
        <v/>
      </c>
      <c r="R714" s="33" t="str">
        <f t="shared" si="73"/>
        <v/>
      </c>
      <c r="S714" s="33" t="str">
        <f t="shared" si="74"/>
        <v/>
      </c>
      <c r="T714" s="2" t="str">
        <f t="shared" si="75"/>
        <v/>
      </c>
      <c r="U714" s="2" t="e">
        <f t="shared" si="77"/>
        <v>#VALUE!</v>
      </c>
      <c r="V714" s="2" t="e">
        <f t="shared" si="78"/>
        <v>#VALUE!</v>
      </c>
    </row>
    <row r="715" spans="17:22" x14ac:dyDescent="0.2">
      <c r="Q715" s="34" t="str">
        <f t="shared" si="76"/>
        <v/>
      </c>
      <c r="R715" s="33" t="str">
        <f t="shared" si="73"/>
        <v/>
      </c>
      <c r="S715" s="33" t="str">
        <f t="shared" si="74"/>
        <v/>
      </c>
      <c r="T715" s="2" t="str">
        <f t="shared" si="75"/>
        <v/>
      </c>
      <c r="U715" s="2" t="e">
        <f t="shared" si="77"/>
        <v>#VALUE!</v>
      </c>
      <c r="V715" s="2" t="e">
        <f t="shared" si="78"/>
        <v>#VALUE!</v>
      </c>
    </row>
    <row r="716" spans="17:22" x14ac:dyDescent="0.2">
      <c r="Q716" s="34" t="str">
        <f t="shared" si="76"/>
        <v/>
      </c>
      <c r="R716" s="33" t="str">
        <f t="shared" si="73"/>
        <v/>
      </c>
      <c r="S716" s="33" t="str">
        <f t="shared" si="74"/>
        <v/>
      </c>
      <c r="T716" s="2" t="str">
        <f t="shared" si="75"/>
        <v/>
      </c>
      <c r="U716" s="2" t="e">
        <f t="shared" si="77"/>
        <v>#VALUE!</v>
      </c>
      <c r="V716" s="2" t="e">
        <f t="shared" si="78"/>
        <v>#VALUE!</v>
      </c>
    </row>
    <row r="717" spans="17:22" x14ac:dyDescent="0.2">
      <c r="Q717" s="34" t="str">
        <f t="shared" si="76"/>
        <v/>
      </c>
      <c r="R717" s="33" t="str">
        <f t="shared" si="73"/>
        <v/>
      </c>
      <c r="S717" s="33" t="str">
        <f t="shared" si="74"/>
        <v/>
      </c>
      <c r="T717" s="2" t="str">
        <f t="shared" si="75"/>
        <v/>
      </c>
      <c r="U717" s="2" t="e">
        <f t="shared" si="77"/>
        <v>#VALUE!</v>
      </c>
      <c r="V717" s="2" t="e">
        <f t="shared" si="78"/>
        <v>#VALUE!</v>
      </c>
    </row>
    <row r="718" spans="17:22" x14ac:dyDescent="0.2">
      <c r="Q718" s="34" t="str">
        <f t="shared" si="76"/>
        <v/>
      </c>
      <c r="R718" s="33" t="str">
        <f t="shared" si="73"/>
        <v/>
      </c>
      <c r="S718" s="33" t="str">
        <f t="shared" si="74"/>
        <v/>
      </c>
      <c r="T718" s="2" t="str">
        <f t="shared" si="75"/>
        <v/>
      </c>
      <c r="U718" s="2" t="e">
        <f t="shared" si="77"/>
        <v>#VALUE!</v>
      </c>
      <c r="V718" s="2" t="e">
        <f t="shared" si="78"/>
        <v>#VALUE!</v>
      </c>
    </row>
    <row r="719" spans="17:22" x14ac:dyDescent="0.2">
      <c r="Q719" s="34" t="str">
        <f t="shared" si="76"/>
        <v/>
      </c>
      <c r="R719" s="33" t="str">
        <f t="shared" ref="R719:R782" si="79">IF($Q719="","",IF($Q719=INT($Q719),INDEX(Adata,$Q719,COLUMN(A720)),INDEX(Adata,$Q719+1,COLUMN(A720))*($Q719-INT($Q719))+INDEX(Adata,$Q719,COLUMN(A720))*(1-$Q719+INT($Q719))))</f>
        <v/>
      </c>
      <c r="S719" s="33" t="str">
        <f t="shared" ref="S719:S782" si="80">IF($Q719="","",IF($Q719=INT($Q719),INDEX(Adata,$Q719,COLUMN(B720)),INDEX(Adata,$Q719+1,COLUMN(B720))*($Q719-INT($Q719))+INDEX(Adata,$Q719,COLUMN(B720))*(1-$Q719+INT($Q719))))</f>
        <v/>
      </c>
      <c r="T719" s="2" t="str">
        <f t="shared" si="75"/>
        <v/>
      </c>
      <c r="U719" s="2" t="e">
        <f t="shared" si="77"/>
        <v>#VALUE!</v>
      </c>
      <c r="V719" s="2" t="e">
        <f t="shared" si="78"/>
        <v>#VALUE!</v>
      </c>
    </row>
    <row r="720" spans="17:22" x14ac:dyDescent="0.2">
      <c r="Q720" s="34" t="str">
        <f t="shared" si="76"/>
        <v/>
      </c>
      <c r="R720" s="33" t="str">
        <f t="shared" si="79"/>
        <v/>
      </c>
      <c r="S720" s="33" t="str">
        <f t="shared" si="80"/>
        <v/>
      </c>
      <c r="T720" s="2" t="str">
        <f t="shared" si="75"/>
        <v/>
      </c>
      <c r="U720" s="2" t="e">
        <f t="shared" si="77"/>
        <v>#VALUE!</v>
      </c>
      <c r="V720" s="2" t="e">
        <f t="shared" si="78"/>
        <v>#VALUE!</v>
      </c>
    </row>
    <row r="721" spans="17:22" x14ac:dyDescent="0.2">
      <c r="Q721" s="34" t="str">
        <f t="shared" si="76"/>
        <v/>
      </c>
      <c r="R721" s="33" t="str">
        <f t="shared" si="79"/>
        <v/>
      </c>
      <c r="S721" s="33" t="str">
        <f t="shared" si="80"/>
        <v/>
      </c>
      <c r="T721" s="2" t="str">
        <f t="shared" si="75"/>
        <v/>
      </c>
      <c r="U721" s="2" t="e">
        <f t="shared" si="77"/>
        <v>#VALUE!</v>
      </c>
      <c r="V721" s="2" t="e">
        <f t="shared" si="78"/>
        <v>#VALUE!</v>
      </c>
    </row>
    <row r="722" spans="17:22" x14ac:dyDescent="0.2">
      <c r="Q722" s="34" t="str">
        <f t="shared" si="76"/>
        <v/>
      </c>
      <c r="R722" s="33" t="str">
        <f t="shared" si="79"/>
        <v/>
      </c>
      <c r="S722" s="33" t="str">
        <f t="shared" si="80"/>
        <v/>
      </c>
      <c r="T722" s="2" t="str">
        <f t="shared" si="75"/>
        <v/>
      </c>
      <c r="U722" s="2" t="e">
        <f t="shared" si="77"/>
        <v>#VALUE!</v>
      </c>
      <c r="V722" s="2" t="e">
        <f t="shared" si="78"/>
        <v>#VALUE!</v>
      </c>
    </row>
    <row r="723" spans="17:22" x14ac:dyDescent="0.2">
      <c r="Q723" s="34" t="str">
        <f t="shared" si="76"/>
        <v/>
      </c>
      <c r="R723" s="33" t="str">
        <f t="shared" si="79"/>
        <v/>
      </c>
      <c r="S723" s="33" t="str">
        <f t="shared" si="80"/>
        <v/>
      </c>
      <c r="T723" s="2" t="str">
        <f t="shared" ref="T723:T786" si="81">IF($Q723="","",MIN(R723:S723))</f>
        <v/>
      </c>
      <c r="U723" s="2" t="e">
        <f t="shared" si="77"/>
        <v>#VALUE!</v>
      </c>
      <c r="V723" s="2" t="e">
        <f t="shared" si="78"/>
        <v>#VALUE!</v>
      </c>
    </row>
    <row r="724" spans="17:22" x14ac:dyDescent="0.2">
      <c r="Q724" s="34" t="str">
        <f t="shared" si="76"/>
        <v/>
      </c>
      <c r="R724" s="33" t="str">
        <f t="shared" si="79"/>
        <v/>
      </c>
      <c r="S724" s="33" t="str">
        <f t="shared" si="80"/>
        <v/>
      </c>
      <c r="T724" s="2" t="str">
        <f t="shared" si="81"/>
        <v/>
      </c>
      <c r="U724" s="2" t="e">
        <f t="shared" si="77"/>
        <v>#VALUE!</v>
      </c>
      <c r="V724" s="2" t="e">
        <f t="shared" si="78"/>
        <v>#VALUE!</v>
      </c>
    </row>
    <row r="725" spans="17:22" x14ac:dyDescent="0.2">
      <c r="Q725" s="34" t="str">
        <f t="shared" si="76"/>
        <v/>
      </c>
      <c r="R725" s="33" t="str">
        <f t="shared" si="79"/>
        <v/>
      </c>
      <c r="S725" s="33" t="str">
        <f t="shared" si="80"/>
        <v/>
      </c>
      <c r="T725" s="2" t="str">
        <f t="shared" si="81"/>
        <v/>
      </c>
      <c r="U725" s="2" t="e">
        <f t="shared" si="77"/>
        <v>#VALUE!</v>
      </c>
      <c r="V725" s="2" t="e">
        <f t="shared" si="78"/>
        <v>#VALUE!</v>
      </c>
    </row>
    <row r="726" spans="17:22" x14ac:dyDescent="0.2">
      <c r="Q726" s="34" t="str">
        <f t="shared" si="76"/>
        <v/>
      </c>
      <c r="R726" s="33" t="str">
        <f t="shared" si="79"/>
        <v/>
      </c>
      <c r="S726" s="33" t="str">
        <f t="shared" si="80"/>
        <v/>
      </c>
      <c r="T726" s="2" t="str">
        <f t="shared" si="81"/>
        <v/>
      </c>
      <c r="U726" s="2" t="e">
        <f t="shared" si="77"/>
        <v>#VALUE!</v>
      </c>
      <c r="V726" s="2" t="e">
        <f t="shared" si="78"/>
        <v>#VALUE!</v>
      </c>
    </row>
    <row r="727" spans="17:22" x14ac:dyDescent="0.2">
      <c r="Q727" s="34" t="str">
        <f t="shared" si="76"/>
        <v/>
      </c>
      <c r="R727" s="33" t="str">
        <f t="shared" si="79"/>
        <v/>
      </c>
      <c r="S727" s="33" t="str">
        <f t="shared" si="80"/>
        <v/>
      </c>
      <c r="T727" s="2" t="str">
        <f t="shared" si="81"/>
        <v/>
      </c>
      <c r="U727" s="2" t="e">
        <f t="shared" si="77"/>
        <v>#VALUE!</v>
      </c>
      <c r="V727" s="2" t="e">
        <f t="shared" si="78"/>
        <v>#VALUE!</v>
      </c>
    </row>
    <row r="728" spans="17:22" x14ac:dyDescent="0.2">
      <c r="Q728" s="34" t="str">
        <f t="shared" si="76"/>
        <v/>
      </c>
      <c r="R728" s="33" t="str">
        <f t="shared" si="79"/>
        <v/>
      </c>
      <c r="S728" s="33" t="str">
        <f t="shared" si="80"/>
        <v/>
      </c>
      <c r="T728" s="2" t="str">
        <f t="shared" si="81"/>
        <v/>
      </c>
      <c r="U728" s="2" t="e">
        <f t="shared" si="77"/>
        <v>#VALUE!</v>
      </c>
      <c r="V728" s="2" t="e">
        <f t="shared" si="78"/>
        <v>#VALUE!</v>
      </c>
    </row>
    <row r="729" spans="17:22" x14ac:dyDescent="0.2">
      <c r="Q729" s="34" t="str">
        <f t="shared" si="76"/>
        <v/>
      </c>
      <c r="R729" s="33" t="str">
        <f t="shared" si="79"/>
        <v/>
      </c>
      <c r="S729" s="33" t="str">
        <f t="shared" si="80"/>
        <v/>
      </c>
      <c r="T729" s="2" t="str">
        <f t="shared" si="81"/>
        <v/>
      </c>
      <c r="U729" s="2" t="e">
        <f t="shared" si="77"/>
        <v>#VALUE!</v>
      </c>
      <c r="V729" s="2" t="e">
        <f t="shared" si="78"/>
        <v>#VALUE!</v>
      </c>
    </row>
    <row r="730" spans="17:22" x14ac:dyDescent="0.2">
      <c r="Q730" s="34" t="str">
        <f t="shared" si="76"/>
        <v/>
      </c>
      <c r="R730" s="33" t="str">
        <f t="shared" si="79"/>
        <v/>
      </c>
      <c r="S730" s="33" t="str">
        <f t="shared" si="80"/>
        <v/>
      </c>
      <c r="T730" s="2" t="str">
        <f t="shared" si="81"/>
        <v/>
      </c>
      <c r="U730" s="2" t="e">
        <f t="shared" si="77"/>
        <v>#VALUE!</v>
      </c>
      <c r="V730" s="2" t="e">
        <f t="shared" si="78"/>
        <v>#VALUE!</v>
      </c>
    </row>
    <row r="731" spans="17:22" x14ac:dyDescent="0.2">
      <c r="Q731" s="34" t="str">
        <f t="shared" si="76"/>
        <v/>
      </c>
      <c r="R731" s="33" t="str">
        <f t="shared" si="79"/>
        <v/>
      </c>
      <c r="S731" s="33" t="str">
        <f t="shared" si="80"/>
        <v/>
      </c>
      <c r="T731" s="2" t="str">
        <f t="shared" si="81"/>
        <v/>
      </c>
      <c r="U731" s="2" t="e">
        <f t="shared" si="77"/>
        <v>#VALUE!</v>
      </c>
      <c r="V731" s="2" t="e">
        <f t="shared" si="78"/>
        <v>#VALUE!</v>
      </c>
    </row>
    <row r="732" spans="17:22" x14ac:dyDescent="0.2">
      <c r="Q732" s="34" t="str">
        <f t="shared" si="76"/>
        <v/>
      </c>
      <c r="R732" s="33" t="str">
        <f t="shared" si="79"/>
        <v/>
      </c>
      <c r="S732" s="33" t="str">
        <f t="shared" si="80"/>
        <v/>
      </c>
      <c r="T732" s="2" t="str">
        <f t="shared" si="81"/>
        <v/>
      </c>
      <c r="U732" s="2" t="e">
        <f t="shared" si="77"/>
        <v>#VALUE!</v>
      </c>
      <c r="V732" s="2" t="e">
        <f t="shared" si="78"/>
        <v>#VALUE!</v>
      </c>
    </row>
    <row r="733" spans="17:22" x14ac:dyDescent="0.2">
      <c r="Q733" s="34" t="str">
        <f t="shared" si="76"/>
        <v/>
      </c>
      <c r="R733" s="33" t="str">
        <f t="shared" si="79"/>
        <v/>
      </c>
      <c r="S733" s="33" t="str">
        <f t="shared" si="80"/>
        <v/>
      </c>
      <c r="T733" s="2" t="str">
        <f t="shared" si="81"/>
        <v/>
      </c>
      <c r="U733" s="2" t="e">
        <f t="shared" si="77"/>
        <v>#VALUE!</v>
      </c>
      <c r="V733" s="2" t="e">
        <f t="shared" si="78"/>
        <v>#VALUE!</v>
      </c>
    </row>
    <row r="734" spans="17:22" x14ac:dyDescent="0.2">
      <c r="Q734" s="34" t="str">
        <f t="shared" si="76"/>
        <v/>
      </c>
      <c r="R734" s="33" t="str">
        <f t="shared" si="79"/>
        <v/>
      </c>
      <c r="S734" s="33" t="str">
        <f t="shared" si="80"/>
        <v/>
      </c>
      <c r="T734" s="2" t="str">
        <f t="shared" si="81"/>
        <v/>
      </c>
      <c r="U734" s="2" t="e">
        <f t="shared" si="77"/>
        <v>#VALUE!</v>
      </c>
      <c r="V734" s="2" t="e">
        <f t="shared" si="78"/>
        <v>#VALUE!</v>
      </c>
    </row>
    <row r="735" spans="17:22" x14ac:dyDescent="0.2">
      <c r="Q735" s="34" t="str">
        <f t="shared" si="76"/>
        <v/>
      </c>
      <c r="R735" s="33" t="str">
        <f t="shared" si="79"/>
        <v/>
      </c>
      <c r="S735" s="33" t="str">
        <f t="shared" si="80"/>
        <v/>
      </c>
      <c r="T735" s="2" t="str">
        <f t="shared" si="81"/>
        <v/>
      </c>
      <c r="U735" s="2" t="e">
        <f t="shared" si="77"/>
        <v>#VALUE!</v>
      </c>
      <c r="V735" s="2" t="e">
        <f t="shared" si="78"/>
        <v>#VALUE!</v>
      </c>
    </row>
    <row r="736" spans="17:22" x14ac:dyDescent="0.2">
      <c r="Q736" s="34" t="str">
        <f t="shared" si="76"/>
        <v/>
      </c>
      <c r="R736" s="33" t="str">
        <f t="shared" si="79"/>
        <v/>
      </c>
      <c r="S736" s="33" t="str">
        <f t="shared" si="80"/>
        <v/>
      </c>
      <c r="T736" s="2" t="str">
        <f t="shared" si="81"/>
        <v/>
      </c>
      <c r="U736" s="2" t="e">
        <f t="shared" si="77"/>
        <v>#VALUE!</v>
      </c>
      <c r="V736" s="2" t="e">
        <f t="shared" si="78"/>
        <v>#VALUE!</v>
      </c>
    </row>
    <row r="737" spans="17:22" x14ac:dyDescent="0.2">
      <c r="Q737" s="34" t="str">
        <f t="shared" si="76"/>
        <v/>
      </c>
      <c r="R737" s="33" t="str">
        <f t="shared" si="79"/>
        <v/>
      </c>
      <c r="S737" s="33" t="str">
        <f t="shared" si="80"/>
        <v/>
      </c>
      <c r="T737" s="2" t="str">
        <f t="shared" si="81"/>
        <v/>
      </c>
      <c r="U737" s="2" t="e">
        <f t="shared" si="77"/>
        <v>#VALUE!</v>
      </c>
      <c r="V737" s="2" t="e">
        <f t="shared" si="78"/>
        <v>#VALUE!</v>
      </c>
    </row>
    <row r="738" spans="17:22" x14ac:dyDescent="0.2">
      <c r="Q738" s="34" t="str">
        <f t="shared" si="76"/>
        <v/>
      </c>
      <c r="R738" s="33" t="str">
        <f t="shared" si="79"/>
        <v/>
      </c>
      <c r="S738" s="33" t="str">
        <f t="shared" si="80"/>
        <v/>
      </c>
      <c r="T738" s="2" t="str">
        <f t="shared" si="81"/>
        <v/>
      </c>
      <c r="U738" s="2" t="e">
        <f t="shared" si="77"/>
        <v>#VALUE!</v>
      </c>
      <c r="V738" s="2" t="e">
        <f t="shared" si="78"/>
        <v>#VALUE!</v>
      </c>
    </row>
    <row r="739" spans="17:22" x14ac:dyDescent="0.2">
      <c r="Q739" s="34" t="str">
        <f t="shared" si="76"/>
        <v/>
      </c>
      <c r="R739" s="33" t="str">
        <f t="shared" si="79"/>
        <v/>
      </c>
      <c r="S739" s="33" t="str">
        <f t="shared" si="80"/>
        <v/>
      </c>
      <c r="T739" s="2" t="str">
        <f t="shared" si="81"/>
        <v/>
      </c>
      <c r="U739" s="2" t="e">
        <f t="shared" si="77"/>
        <v>#VALUE!</v>
      </c>
      <c r="V739" s="2" t="e">
        <f t="shared" si="78"/>
        <v>#VALUE!</v>
      </c>
    </row>
    <row r="740" spans="17:22" x14ac:dyDescent="0.2">
      <c r="Q740" s="34" t="str">
        <f t="shared" si="76"/>
        <v/>
      </c>
      <c r="R740" s="33" t="str">
        <f t="shared" si="79"/>
        <v/>
      </c>
      <c r="S740" s="33" t="str">
        <f t="shared" si="80"/>
        <v/>
      </c>
      <c r="T740" s="2" t="str">
        <f t="shared" si="81"/>
        <v/>
      </c>
      <c r="U740" s="2" t="e">
        <f t="shared" si="77"/>
        <v>#VALUE!</v>
      </c>
      <c r="V740" s="2" t="e">
        <f t="shared" si="78"/>
        <v>#VALUE!</v>
      </c>
    </row>
    <row r="741" spans="17:22" x14ac:dyDescent="0.2">
      <c r="Q741" s="34" t="str">
        <f t="shared" si="76"/>
        <v/>
      </c>
      <c r="R741" s="33" t="str">
        <f t="shared" si="79"/>
        <v/>
      </c>
      <c r="S741" s="33" t="str">
        <f t="shared" si="80"/>
        <v/>
      </c>
      <c r="T741" s="2" t="str">
        <f t="shared" si="81"/>
        <v/>
      </c>
      <c r="U741" s="2" t="e">
        <f t="shared" si="77"/>
        <v>#VALUE!</v>
      </c>
      <c r="V741" s="2" t="e">
        <f t="shared" si="78"/>
        <v>#VALUE!</v>
      </c>
    </row>
    <row r="742" spans="17:22" x14ac:dyDescent="0.2">
      <c r="Q742" s="34" t="str">
        <f t="shared" si="76"/>
        <v/>
      </c>
      <c r="R742" s="33" t="str">
        <f t="shared" si="79"/>
        <v/>
      </c>
      <c r="S742" s="33" t="str">
        <f t="shared" si="80"/>
        <v/>
      </c>
      <c r="T742" s="2" t="str">
        <f t="shared" si="81"/>
        <v/>
      </c>
      <c r="U742" s="2" t="e">
        <f t="shared" si="77"/>
        <v>#VALUE!</v>
      </c>
      <c r="V742" s="2" t="e">
        <f t="shared" si="78"/>
        <v>#VALUE!</v>
      </c>
    </row>
    <row r="743" spans="17:22" x14ac:dyDescent="0.2">
      <c r="Q743" s="34" t="str">
        <f t="shared" si="76"/>
        <v/>
      </c>
      <c r="R743" s="33" t="str">
        <f t="shared" si="79"/>
        <v/>
      </c>
      <c r="S743" s="33" t="str">
        <f t="shared" si="80"/>
        <v/>
      </c>
      <c r="T743" s="2" t="str">
        <f t="shared" si="81"/>
        <v/>
      </c>
      <c r="U743" s="2" t="e">
        <f t="shared" si="77"/>
        <v>#VALUE!</v>
      </c>
      <c r="V743" s="2" t="e">
        <f t="shared" si="78"/>
        <v>#VALUE!</v>
      </c>
    </row>
    <row r="744" spans="17:22" x14ac:dyDescent="0.2">
      <c r="Q744" s="34" t="str">
        <f t="shared" si="76"/>
        <v/>
      </c>
      <c r="R744" s="33" t="str">
        <f t="shared" si="79"/>
        <v/>
      </c>
      <c r="S744" s="33" t="str">
        <f t="shared" si="80"/>
        <v/>
      </c>
      <c r="T744" s="2" t="str">
        <f t="shared" si="81"/>
        <v/>
      </c>
      <c r="U744" s="2" t="e">
        <f t="shared" si="77"/>
        <v>#VALUE!</v>
      </c>
      <c r="V744" s="2" t="e">
        <f t="shared" si="78"/>
        <v>#VALUE!</v>
      </c>
    </row>
    <row r="745" spans="17:22" x14ac:dyDescent="0.2">
      <c r="Q745" s="34" t="str">
        <f t="shared" si="76"/>
        <v/>
      </c>
      <c r="R745" s="33" t="str">
        <f t="shared" si="79"/>
        <v/>
      </c>
      <c r="S745" s="33" t="str">
        <f t="shared" si="80"/>
        <v/>
      </c>
      <c r="T745" s="2" t="str">
        <f t="shared" si="81"/>
        <v/>
      </c>
      <c r="U745" s="2" t="e">
        <f t="shared" si="77"/>
        <v>#VALUE!</v>
      </c>
      <c r="V745" s="2" t="e">
        <f t="shared" si="78"/>
        <v>#VALUE!</v>
      </c>
    </row>
    <row r="746" spans="17:22" x14ac:dyDescent="0.2">
      <c r="Q746" s="34" t="str">
        <f t="shared" si="76"/>
        <v/>
      </c>
      <c r="R746" s="33" t="str">
        <f t="shared" si="79"/>
        <v/>
      </c>
      <c r="S746" s="33" t="str">
        <f t="shared" si="80"/>
        <v/>
      </c>
      <c r="T746" s="2" t="str">
        <f t="shared" si="81"/>
        <v/>
      </c>
      <c r="U746" s="2" t="e">
        <f t="shared" si="77"/>
        <v>#VALUE!</v>
      </c>
      <c r="V746" s="2" t="e">
        <f t="shared" si="78"/>
        <v>#VALUE!</v>
      </c>
    </row>
    <row r="747" spans="17:22" x14ac:dyDescent="0.2">
      <c r="Q747" s="34" t="str">
        <f t="shared" si="76"/>
        <v/>
      </c>
      <c r="R747" s="33" t="str">
        <f t="shared" si="79"/>
        <v/>
      </c>
      <c r="S747" s="33" t="str">
        <f t="shared" si="80"/>
        <v/>
      </c>
      <c r="T747" s="2" t="str">
        <f t="shared" si="81"/>
        <v/>
      </c>
      <c r="U747" s="2" t="e">
        <f t="shared" si="77"/>
        <v>#VALUE!</v>
      </c>
      <c r="V747" s="2" t="e">
        <f t="shared" si="78"/>
        <v>#VALUE!</v>
      </c>
    </row>
    <row r="748" spans="17:22" x14ac:dyDescent="0.2">
      <c r="Q748" s="34" t="str">
        <f t="shared" si="76"/>
        <v/>
      </c>
      <c r="R748" s="33" t="str">
        <f t="shared" si="79"/>
        <v/>
      </c>
      <c r="S748" s="33" t="str">
        <f t="shared" si="80"/>
        <v/>
      </c>
      <c r="T748" s="2" t="str">
        <f t="shared" si="81"/>
        <v/>
      </c>
      <c r="U748" s="2" t="e">
        <f t="shared" si="77"/>
        <v>#VALUE!</v>
      </c>
      <c r="V748" s="2" t="e">
        <f t="shared" si="78"/>
        <v>#VALUE!</v>
      </c>
    </row>
    <row r="749" spans="17:22" x14ac:dyDescent="0.2">
      <c r="Q749" s="34" t="str">
        <f t="shared" si="76"/>
        <v/>
      </c>
      <c r="R749" s="33" t="str">
        <f t="shared" si="79"/>
        <v/>
      </c>
      <c r="S749" s="33" t="str">
        <f t="shared" si="80"/>
        <v/>
      </c>
      <c r="T749" s="2" t="str">
        <f t="shared" si="81"/>
        <v/>
      </c>
      <c r="U749" s="2" t="e">
        <f t="shared" si="77"/>
        <v>#VALUE!</v>
      </c>
      <c r="V749" s="2" t="e">
        <f t="shared" si="78"/>
        <v>#VALUE!</v>
      </c>
    </row>
    <row r="750" spans="17:22" x14ac:dyDescent="0.2">
      <c r="Q750" s="34" t="str">
        <f t="shared" si="76"/>
        <v/>
      </c>
      <c r="R750" s="33" t="str">
        <f t="shared" si="79"/>
        <v/>
      </c>
      <c r="S750" s="33" t="str">
        <f t="shared" si="80"/>
        <v/>
      </c>
      <c r="T750" s="2" t="str">
        <f t="shared" si="81"/>
        <v/>
      </c>
      <c r="U750" s="2" t="e">
        <f t="shared" si="77"/>
        <v>#VALUE!</v>
      </c>
      <c r="V750" s="2" t="e">
        <f t="shared" si="78"/>
        <v>#VALUE!</v>
      </c>
    </row>
    <row r="751" spans="17:22" x14ac:dyDescent="0.2">
      <c r="Q751" s="34" t="str">
        <f t="shared" si="76"/>
        <v/>
      </c>
      <c r="R751" s="33" t="str">
        <f t="shared" si="79"/>
        <v/>
      </c>
      <c r="S751" s="33" t="str">
        <f t="shared" si="80"/>
        <v/>
      </c>
      <c r="T751" s="2" t="str">
        <f t="shared" si="81"/>
        <v/>
      </c>
      <c r="U751" s="2" t="e">
        <f t="shared" si="77"/>
        <v>#VALUE!</v>
      </c>
      <c r="V751" s="2" t="e">
        <f t="shared" si="78"/>
        <v>#VALUE!</v>
      </c>
    </row>
    <row r="752" spans="17:22" x14ac:dyDescent="0.2">
      <c r="Q752" s="34" t="str">
        <f t="shared" si="76"/>
        <v/>
      </c>
      <c r="R752" s="33" t="str">
        <f t="shared" si="79"/>
        <v/>
      </c>
      <c r="S752" s="33" t="str">
        <f t="shared" si="80"/>
        <v/>
      </c>
      <c r="T752" s="2" t="str">
        <f t="shared" si="81"/>
        <v/>
      </c>
      <c r="U752" s="2" t="e">
        <f t="shared" si="77"/>
        <v>#VALUE!</v>
      </c>
      <c r="V752" s="2" t="e">
        <f t="shared" si="78"/>
        <v>#VALUE!</v>
      </c>
    </row>
    <row r="753" spans="17:22" x14ac:dyDescent="0.2">
      <c r="Q753" s="34" t="str">
        <f t="shared" si="76"/>
        <v/>
      </c>
      <c r="R753" s="33" t="str">
        <f t="shared" si="79"/>
        <v/>
      </c>
      <c r="S753" s="33" t="str">
        <f t="shared" si="80"/>
        <v/>
      </c>
      <c r="T753" s="2" t="str">
        <f t="shared" si="81"/>
        <v/>
      </c>
      <c r="U753" s="2" t="e">
        <f t="shared" si="77"/>
        <v>#VALUE!</v>
      </c>
      <c r="V753" s="2" t="e">
        <f t="shared" si="78"/>
        <v>#VALUE!</v>
      </c>
    </row>
    <row r="754" spans="17:22" x14ac:dyDescent="0.2">
      <c r="Q754" s="34" t="str">
        <f t="shared" si="76"/>
        <v/>
      </c>
      <c r="R754" s="33" t="str">
        <f t="shared" si="79"/>
        <v/>
      </c>
      <c r="S754" s="33" t="str">
        <f t="shared" si="80"/>
        <v/>
      </c>
      <c r="T754" s="2" t="str">
        <f t="shared" si="81"/>
        <v/>
      </c>
      <c r="U754" s="2" t="e">
        <f t="shared" si="77"/>
        <v>#VALUE!</v>
      </c>
      <c r="V754" s="2" t="e">
        <f t="shared" si="78"/>
        <v>#VALUE!</v>
      </c>
    </row>
    <row r="755" spans="17:22" x14ac:dyDescent="0.2">
      <c r="Q755" s="34" t="str">
        <f t="shared" si="76"/>
        <v/>
      </c>
      <c r="R755" s="33" t="str">
        <f t="shared" si="79"/>
        <v/>
      </c>
      <c r="S755" s="33" t="str">
        <f t="shared" si="80"/>
        <v/>
      </c>
      <c r="T755" s="2" t="str">
        <f t="shared" si="81"/>
        <v/>
      </c>
      <c r="U755" s="2" t="e">
        <f t="shared" si="77"/>
        <v>#VALUE!</v>
      </c>
      <c r="V755" s="2" t="e">
        <f t="shared" si="78"/>
        <v>#VALUE!</v>
      </c>
    </row>
    <row r="756" spans="17:22" x14ac:dyDescent="0.2">
      <c r="Q756" s="34" t="str">
        <f t="shared" si="76"/>
        <v/>
      </c>
      <c r="R756" s="33" t="str">
        <f t="shared" si="79"/>
        <v/>
      </c>
      <c r="S756" s="33" t="str">
        <f t="shared" si="80"/>
        <v/>
      </c>
      <c r="T756" s="2" t="str">
        <f t="shared" si="81"/>
        <v/>
      </c>
      <c r="U756" s="2" t="e">
        <f t="shared" si="77"/>
        <v>#VALUE!</v>
      </c>
      <c r="V756" s="2" t="e">
        <f t="shared" si="78"/>
        <v>#VALUE!</v>
      </c>
    </row>
    <row r="757" spans="17:22" x14ac:dyDescent="0.2">
      <c r="Q757" s="34" t="str">
        <f t="shared" si="76"/>
        <v/>
      </c>
      <c r="R757" s="33" t="str">
        <f t="shared" si="79"/>
        <v/>
      </c>
      <c r="S757" s="33" t="str">
        <f t="shared" si="80"/>
        <v/>
      </c>
      <c r="T757" s="2" t="str">
        <f t="shared" si="81"/>
        <v/>
      </c>
      <c r="U757" s="2" t="e">
        <f t="shared" si="77"/>
        <v>#VALUE!</v>
      </c>
      <c r="V757" s="2" t="e">
        <f t="shared" si="78"/>
        <v>#VALUE!</v>
      </c>
    </row>
    <row r="758" spans="17:22" x14ac:dyDescent="0.2">
      <c r="Q758" s="34" t="str">
        <f t="shared" si="76"/>
        <v/>
      </c>
      <c r="R758" s="33" t="str">
        <f t="shared" si="79"/>
        <v/>
      </c>
      <c r="S758" s="33" t="str">
        <f t="shared" si="80"/>
        <v/>
      </c>
      <c r="T758" s="2" t="str">
        <f t="shared" si="81"/>
        <v/>
      </c>
      <c r="U758" s="2" t="e">
        <f t="shared" si="77"/>
        <v>#VALUE!</v>
      </c>
      <c r="V758" s="2" t="e">
        <f t="shared" si="78"/>
        <v>#VALUE!</v>
      </c>
    </row>
    <row r="759" spans="17:22" x14ac:dyDescent="0.2">
      <c r="Q759" s="34" t="str">
        <f t="shared" si="76"/>
        <v/>
      </c>
      <c r="R759" s="33" t="str">
        <f t="shared" si="79"/>
        <v/>
      </c>
      <c r="S759" s="33" t="str">
        <f t="shared" si="80"/>
        <v/>
      </c>
      <c r="T759" s="2" t="str">
        <f t="shared" si="81"/>
        <v/>
      </c>
      <c r="U759" s="2" t="e">
        <f t="shared" si="77"/>
        <v>#VALUE!</v>
      </c>
      <c r="V759" s="2" t="e">
        <f t="shared" si="78"/>
        <v>#VALUE!</v>
      </c>
    </row>
    <row r="760" spans="17:22" x14ac:dyDescent="0.2">
      <c r="Q760" s="34" t="str">
        <f t="shared" si="76"/>
        <v/>
      </c>
      <c r="R760" s="33" t="str">
        <f t="shared" si="79"/>
        <v/>
      </c>
      <c r="S760" s="33" t="str">
        <f t="shared" si="80"/>
        <v/>
      </c>
      <c r="T760" s="2" t="str">
        <f t="shared" si="81"/>
        <v/>
      </c>
      <c r="U760" s="2" t="e">
        <f t="shared" si="77"/>
        <v>#VALUE!</v>
      </c>
      <c r="V760" s="2" t="e">
        <f t="shared" si="78"/>
        <v>#VALUE!</v>
      </c>
    </row>
    <row r="761" spans="17:22" x14ac:dyDescent="0.2">
      <c r="Q761" s="34" t="str">
        <f t="shared" si="76"/>
        <v/>
      </c>
      <c r="R761" s="33" t="str">
        <f t="shared" si="79"/>
        <v/>
      </c>
      <c r="S761" s="33" t="str">
        <f t="shared" si="80"/>
        <v/>
      </c>
      <c r="T761" s="2" t="str">
        <f t="shared" si="81"/>
        <v/>
      </c>
      <c r="U761" s="2" t="e">
        <f t="shared" si="77"/>
        <v>#VALUE!</v>
      </c>
      <c r="V761" s="2" t="e">
        <f t="shared" si="78"/>
        <v>#VALUE!</v>
      </c>
    </row>
    <row r="762" spans="17:22" x14ac:dyDescent="0.2">
      <c r="Q762" s="34" t="str">
        <f t="shared" si="76"/>
        <v/>
      </c>
      <c r="R762" s="33" t="str">
        <f t="shared" si="79"/>
        <v/>
      </c>
      <c r="S762" s="33" t="str">
        <f t="shared" si="80"/>
        <v/>
      </c>
      <c r="T762" s="2" t="str">
        <f t="shared" si="81"/>
        <v/>
      </c>
      <c r="U762" s="2" t="e">
        <f t="shared" si="77"/>
        <v>#VALUE!</v>
      </c>
      <c r="V762" s="2" t="e">
        <f t="shared" si="78"/>
        <v>#VALUE!</v>
      </c>
    </row>
    <row r="763" spans="17:22" x14ac:dyDescent="0.2">
      <c r="Q763" s="34" t="str">
        <f t="shared" si="76"/>
        <v/>
      </c>
      <c r="R763" s="33" t="str">
        <f t="shared" si="79"/>
        <v/>
      </c>
      <c r="S763" s="33" t="str">
        <f t="shared" si="80"/>
        <v/>
      </c>
      <c r="T763" s="2" t="str">
        <f t="shared" si="81"/>
        <v/>
      </c>
      <c r="U763" s="2" t="e">
        <f t="shared" si="77"/>
        <v>#VALUE!</v>
      </c>
      <c r="V763" s="2" t="e">
        <f t="shared" si="78"/>
        <v>#VALUE!</v>
      </c>
    </row>
    <row r="764" spans="17:22" x14ac:dyDescent="0.2">
      <c r="Q764" s="34" t="str">
        <f t="shared" si="76"/>
        <v/>
      </c>
      <c r="R764" s="33" t="str">
        <f t="shared" si="79"/>
        <v/>
      </c>
      <c r="S764" s="33" t="str">
        <f t="shared" si="80"/>
        <v/>
      </c>
      <c r="T764" s="2" t="str">
        <f t="shared" si="81"/>
        <v/>
      </c>
      <c r="U764" s="2" t="e">
        <f t="shared" si="77"/>
        <v>#VALUE!</v>
      </c>
      <c r="V764" s="2" t="e">
        <f t="shared" si="78"/>
        <v>#VALUE!</v>
      </c>
    </row>
    <row r="765" spans="17:22" x14ac:dyDescent="0.2">
      <c r="Q765" s="34" t="str">
        <f t="shared" si="76"/>
        <v/>
      </c>
      <c r="R765" s="33" t="str">
        <f t="shared" si="79"/>
        <v/>
      </c>
      <c r="S765" s="33" t="str">
        <f t="shared" si="80"/>
        <v/>
      </c>
      <c r="T765" s="2" t="str">
        <f t="shared" si="81"/>
        <v/>
      </c>
      <c r="U765" s="2" t="e">
        <f t="shared" si="77"/>
        <v>#VALUE!</v>
      </c>
      <c r="V765" s="2" t="e">
        <f t="shared" si="78"/>
        <v>#VALUE!</v>
      </c>
    </row>
    <row r="766" spans="17:22" x14ac:dyDescent="0.2">
      <c r="Q766" s="34" t="str">
        <f t="shared" si="76"/>
        <v/>
      </c>
      <c r="R766" s="33" t="str">
        <f t="shared" si="79"/>
        <v/>
      </c>
      <c r="S766" s="33" t="str">
        <f t="shared" si="80"/>
        <v/>
      </c>
      <c r="T766" s="2" t="str">
        <f t="shared" si="81"/>
        <v/>
      </c>
      <c r="U766" s="2" t="e">
        <f t="shared" si="77"/>
        <v>#VALUE!</v>
      </c>
      <c r="V766" s="2" t="e">
        <f t="shared" si="78"/>
        <v>#VALUE!</v>
      </c>
    </row>
    <row r="767" spans="17:22" x14ac:dyDescent="0.2">
      <c r="Q767" s="34" t="str">
        <f t="shared" si="76"/>
        <v/>
      </c>
      <c r="R767" s="33" t="str">
        <f t="shared" si="79"/>
        <v/>
      </c>
      <c r="S767" s="33" t="str">
        <f t="shared" si="80"/>
        <v/>
      </c>
      <c r="T767" s="2" t="str">
        <f t="shared" si="81"/>
        <v/>
      </c>
      <c r="U767" s="2" t="e">
        <f t="shared" si="77"/>
        <v>#VALUE!</v>
      </c>
      <c r="V767" s="2" t="e">
        <f t="shared" si="78"/>
        <v>#VALUE!</v>
      </c>
    </row>
    <row r="768" spans="17:22" x14ac:dyDescent="0.2">
      <c r="Q768" s="34" t="str">
        <f t="shared" si="76"/>
        <v/>
      </c>
      <c r="R768" s="33" t="str">
        <f t="shared" si="79"/>
        <v/>
      </c>
      <c r="S768" s="33" t="str">
        <f t="shared" si="80"/>
        <v/>
      </c>
      <c r="T768" s="2" t="str">
        <f t="shared" si="81"/>
        <v/>
      </c>
      <c r="U768" s="2" t="e">
        <f t="shared" si="77"/>
        <v>#VALUE!</v>
      </c>
      <c r="V768" s="2" t="e">
        <f t="shared" si="78"/>
        <v>#VALUE!</v>
      </c>
    </row>
    <row r="769" spans="17:22" x14ac:dyDescent="0.2">
      <c r="Q769" s="34" t="str">
        <f t="shared" si="76"/>
        <v/>
      </c>
      <c r="R769" s="33" t="str">
        <f t="shared" si="79"/>
        <v/>
      </c>
      <c r="S769" s="33" t="str">
        <f t="shared" si="80"/>
        <v/>
      </c>
      <c r="T769" s="2" t="str">
        <f t="shared" si="81"/>
        <v/>
      </c>
      <c r="U769" s="2" t="e">
        <f t="shared" si="77"/>
        <v>#VALUE!</v>
      </c>
      <c r="V769" s="2" t="e">
        <f t="shared" si="78"/>
        <v>#VALUE!</v>
      </c>
    </row>
    <row r="770" spans="17:22" x14ac:dyDescent="0.2">
      <c r="Q770" s="34" t="str">
        <f t="shared" ref="Q770:Q833" si="82">IF(((ROW()-2)/$C$26)+1&gt;ROWS(Adata),"",(ROW()-2)/$C$26+1)</f>
        <v/>
      </c>
      <c r="R770" s="33" t="str">
        <f t="shared" si="79"/>
        <v/>
      </c>
      <c r="S770" s="33" t="str">
        <f t="shared" si="80"/>
        <v/>
      </c>
      <c r="T770" s="2" t="str">
        <f t="shared" si="81"/>
        <v/>
      </c>
      <c r="U770" s="2" t="e">
        <f t="shared" si="77"/>
        <v>#VALUE!</v>
      </c>
      <c r="V770" s="2" t="e">
        <f t="shared" si="78"/>
        <v>#VALUE!</v>
      </c>
    </row>
    <row r="771" spans="17:22" x14ac:dyDescent="0.2">
      <c r="Q771" s="34" t="str">
        <f t="shared" si="82"/>
        <v/>
      </c>
      <c r="R771" s="33" t="str">
        <f t="shared" si="79"/>
        <v/>
      </c>
      <c r="S771" s="33" t="str">
        <f t="shared" si="80"/>
        <v/>
      </c>
      <c r="T771" s="2" t="str">
        <f t="shared" si="81"/>
        <v/>
      </c>
      <c r="U771" s="2" t="e">
        <f t="shared" ref="U771:U834" si="83">1-VLOOKUP(1-V771,$R$2:$S$2486,2,-1)</f>
        <v>#VALUE!</v>
      </c>
      <c r="V771" s="2" t="e">
        <f t="shared" ref="V771:V834" si="84">1-(Q771-1)/($C$27-1)</f>
        <v>#VALUE!</v>
      </c>
    </row>
    <row r="772" spans="17:22" x14ac:dyDescent="0.2">
      <c r="Q772" s="34" t="str">
        <f t="shared" si="82"/>
        <v/>
      </c>
      <c r="R772" s="33" t="str">
        <f t="shared" si="79"/>
        <v/>
      </c>
      <c r="S772" s="33" t="str">
        <f t="shared" si="80"/>
        <v/>
      </c>
      <c r="T772" s="2" t="str">
        <f t="shared" si="81"/>
        <v/>
      </c>
      <c r="U772" s="2" t="e">
        <f t="shared" si="83"/>
        <v>#VALUE!</v>
      </c>
      <c r="V772" s="2" t="e">
        <f t="shared" si="84"/>
        <v>#VALUE!</v>
      </c>
    </row>
    <row r="773" spans="17:22" x14ac:dyDescent="0.2">
      <c r="Q773" s="34" t="str">
        <f t="shared" si="82"/>
        <v/>
      </c>
      <c r="R773" s="33" t="str">
        <f t="shared" si="79"/>
        <v/>
      </c>
      <c r="S773" s="33" t="str">
        <f t="shared" si="80"/>
        <v/>
      </c>
      <c r="T773" s="2" t="str">
        <f t="shared" si="81"/>
        <v/>
      </c>
      <c r="U773" s="2" t="e">
        <f t="shared" si="83"/>
        <v>#VALUE!</v>
      </c>
      <c r="V773" s="2" t="e">
        <f t="shared" si="84"/>
        <v>#VALUE!</v>
      </c>
    </row>
    <row r="774" spans="17:22" x14ac:dyDescent="0.2">
      <c r="Q774" s="34" t="str">
        <f t="shared" si="82"/>
        <v/>
      </c>
      <c r="R774" s="33" t="str">
        <f t="shared" si="79"/>
        <v/>
      </c>
      <c r="S774" s="33" t="str">
        <f t="shared" si="80"/>
        <v/>
      </c>
      <c r="T774" s="2" t="str">
        <f t="shared" si="81"/>
        <v/>
      </c>
      <c r="U774" s="2" t="e">
        <f t="shared" si="83"/>
        <v>#VALUE!</v>
      </c>
      <c r="V774" s="2" t="e">
        <f t="shared" si="84"/>
        <v>#VALUE!</v>
      </c>
    </row>
    <row r="775" spans="17:22" x14ac:dyDescent="0.2">
      <c r="Q775" s="34" t="str">
        <f t="shared" si="82"/>
        <v/>
      </c>
      <c r="R775" s="33" t="str">
        <f t="shared" si="79"/>
        <v/>
      </c>
      <c r="S775" s="33" t="str">
        <f t="shared" si="80"/>
        <v/>
      </c>
      <c r="T775" s="2" t="str">
        <f t="shared" si="81"/>
        <v/>
      </c>
      <c r="U775" s="2" t="e">
        <f t="shared" si="83"/>
        <v>#VALUE!</v>
      </c>
      <c r="V775" s="2" t="e">
        <f t="shared" si="84"/>
        <v>#VALUE!</v>
      </c>
    </row>
    <row r="776" spans="17:22" x14ac:dyDescent="0.2">
      <c r="Q776" s="34" t="str">
        <f t="shared" si="82"/>
        <v/>
      </c>
      <c r="R776" s="33" t="str">
        <f t="shared" si="79"/>
        <v/>
      </c>
      <c r="S776" s="33" t="str">
        <f t="shared" si="80"/>
        <v/>
      </c>
      <c r="T776" s="2" t="str">
        <f t="shared" si="81"/>
        <v/>
      </c>
      <c r="U776" s="2" t="e">
        <f t="shared" si="83"/>
        <v>#VALUE!</v>
      </c>
      <c r="V776" s="2" t="e">
        <f t="shared" si="84"/>
        <v>#VALUE!</v>
      </c>
    </row>
    <row r="777" spans="17:22" x14ac:dyDescent="0.2">
      <c r="Q777" s="34" t="str">
        <f t="shared" si="82"/>
        <v/>
      </c>
      <c r="R777" s="33" t="str">
        <f t="shared" si="79"/>
        <v/>
      </c>
      <c r="S777" s="33" t="str">
        <f t="shared" si="80"/>
        <v/>
      </c>
      <c r="T777" s="2" t="str">
        <f t="shared" si="81"/>
        <v/>
      </c>
      <c r="U777" s="2" t="e">
        <f t="shared" si="83"/>
        <v>#VALUE!</v>
      </c>
      <c r="V777" s="2" t="e">
        <f t="shared" si="84"/>
        <v>#VALUE!</v>
      </c>
    </row>
    <row r="778" spans="17:22" x14ac:dyDescent="0.2">
      <c r="Q778" s="34" t="str">
        <f t="shared" si="82"/>
        <v/>
      </c>
      <c r="R778" s="33" t="str">
        <f t="shared" si="79"/>
        <v/>
      </c>
      <c r="S778" s="33" t="str">
        <f t="shared" si="80"/>
        <v/>
      </c>
      <c r="T778" s="2" t="str">
        <f t="shared" si="81"/>
        <v/>
      </c>
      <c r="U778" s="2" t="e">
        <f t="shared" si="83"/>
        <v>#VALUE!</v>
      </c>
      <c r="V778" s="2" t="e">
        <f t="shared" si="84"/>
        <v>#VALUE!</v>
      </c>
    </row>
    <row r="779" spans="17:22" x14ac:dyDescent="0.2">
      <c r="Q779" s="34" t="str">
        <f t="shared" si="82"/>
        <v/>
      </c>
      <c r="R779" s="33" t="str">
        <f t="shared" si="79"/>
        <v/>
      </c>
      <c r="S779" s="33" t="str">
        <f t="shared" si="80"/>
        <v/>
      </c>
      <c r="T779" s="2" t="str">
        <f t="shared" si="81"/>
        <v/>
      </c>
      <c r="U779" s="2" t="e">
        <f t="shared" si="83"/>
        <v>#VALUE!</v>
      </c>
      <c r="V779" s="2" t="e">
        <f t="shared" si="84"/>
        <v>#VALUE!</v>
      </c>
    </row>
    <row r="780" spans="17:22" x14ac:dyDescent="0.2">
      <c r="Q780" s="34" t="str">
        <f t="shared" si="82"/>
        <v/>
      </c>
      <c r="R780" s="33" t="str">
        <f t="shared" si="79"/>
        <v/>
      </c>
      <c r="S780" s="33" t="str">
        <f t="shared" si="80"/>
        <v/>
      </c>
      <c r="T780" s="2" t="str">
        <f t="shared" si="81"/>
        <v/>
      </c>
      <c r="U780" s="2" t="e">
        <f t="shared" si="83"/>
        <v>#VALUE!</v>
      </c>
      <c r="V780" s="2" t="e">
        <f t="shared" si="84"/>
        <v>#VALUE!</v>
      </c>
    </row>
    <row r="781" spans="17:22" x14ac:dyDescent="0.2">
      <c r="Q781" s="34" t="str">
        <f t="shared" si="82"/>
        <v/>
      </c>
      <c r="R781" s="33" t="str">
        <f t="shared" si="79"/>
        <v/>
      </c>
      <c r="S781" s="33" t="str">
        <f t="shared" si="80"/>
        <v/>
      </c>
      <c r="T781" s="2" t="str">
        <f t="shared" si="81"/>
        <v/>
      </c>
      <c r="U781" s="2" t="e">
        <f t="shared" si="83"/>
        <v>#VALUE!</v>
      </c>
      <c r="V781" s="2" t="e">
        <f t="shared" si="84"/>
        <v>#VALUE!</v>
      </c>
    </row>
    <row r="782" spans="17:22" x14ac:dyDescent="0.2">
      <c r="Q782" s="34" t="str">
        <f t="shared" si="82"/>
        <v/>
      </c>
      <c r="R782" s="33" t="str">
        <f t="shared" si="79"/>
        <v/>
      </c>
      <c r="S782" s="33" t="str">
        <f t="shared" si="80"/>
        <v/>
      </c>
      <c r="T782" s="2" t="str">
        <f t="shared" si="81"/>
        <v/>
      </c>
      <c r="U782" s="2" t="e">
        <f t="shared" si="83"/>
        <v>#VALUE!</v>
      </c>
      <c r="V782" s="2" t="e">
        <f t="shared" si="84"/>
        <v>#VALUE!</v>
      </c>
    </row>
    <row r="783" spans="17:22" x14ac:dyDescent="0.2">
      <c r="Q783" s="34" t="str">
        <f t="shared" si="82"/>
        <v/>
      </c>
      <c r="R783" s="33" t="str">
        <f t="shared" ref="R783:R846" si="85">IF($Q783="","",IF($Q783=INT($Q783),INDEX(Adata,$Q783,COLUMN(A784)),INDEX(Adata,$Q783+1,COLUMN(A784))*($Q783-INT($Q783))+INDEX(Adata,$Q783,COLUMN(A784))*(1-$Q783+INT($Q783))))</f>
        <v/>
      </c>
      <c r="S783" s="33" t="str">
        <f t="shared" ref="S783:S846" si="86">IF($Q783="","",IF($Q783=INT($Q783),INDEX(Adata,$Q783,COLUMN(B784)),INDEX(Adata,$Q783+1,COLUMN(B784))*($Q783-INT($Q783))+INDEX(Adata,$Q783,COLUMN(B784))*(1-$Q783+INT($Q783))))</f>
        <v/>
      </c>
      <c r="T783" s="2" t="str">
        <f t="shared" si="81"/>
        <v/>
      </c>
      <c r="U783" s="2" t="e">
        <f t="shared" si="83"/>
        <v>#VALUE!</v>
      </c>
      <c r="V783" s="2" t="e">
        <f t="shared" si="84"/>
        <v>#VALUE!</v>
      </c>
    </row>
    <row r="784" spans="17:22" x14ac:dyDescent="0.2">
      <c r="Q784" s="34" t="str">
        <f t="shared" si="82"/>
        <v/>
      </c>
      <c r="R784" s="33" t="str">
        <f t="shared" si="85"/>
        <v/>
      </c>
      <c r="S784" s="33" t="str">
        <f t="shared" si="86"/>
        <v/>
      </c>
      <c r="T784" s="2" t="str">
        <f t="shared" si="81"/>
        <v/>
      </c>
      <c r="U784" s="2" t="e">
        <f t="shared" si="83"/>
        <v>#VALUE!</v>
      </c>
      <c r="V784" s="2" t="e">
        <f t="shared" si="84"/>
        <v>#VALUE!</v>
      </c>
    </row>
    <row r="785" spans="17:22" x14ac:dyDescent="0.2">
      <c r="Q785" s="34" t="str">
        <f t="shared" si="82"/>
        <v/>
      </c>
      <c r="R785" s="33" t="str">
        <f t="shared" si="85"/>
        <v/>
      </c>
      <c r="S785" s="33" t="str">
        <f t="shared" si="86"/>
        <v/>
      </c>
      <c r="T785" s="2" t="str">
        <f t="shared" si="81"/>
        <v/>
      </c>
      <c r="U785" s="2" t="e">
        <f t="shared" si="83"/>
        <v>#VALUE!</v>
      </c>
      <c r="V785" s="2" t="e">
        <f t="shared" si="84"/>
        <v>#VALUE!</v>
      </c>
    </row>
    <row r="786" spans="17:22" x14ac:dyDescent="0.2">
      <c r="Q786" s="34" t="str">
        <f t="shared" si="82"/>
        <v/>
      </c>
      <c r="R786" s="33" t="str">
        <f t="shared" si="85"/>
        <v/>
      </c>
      <c r="S786" s="33" t="str">
        <f t="shared" si="86"/>
        <v/>
      </c>
      <c r="T786" s="2" t="str">
        <f t="shared" si="81"/>
        <v/>
      </c>
      <c r="U786" s="2" t="e">
        <f t="shared" si="83"/>
        <v>#VALUE!</v>
      </c>
      <c r="V786" s="2" t="e">
        <f t="shared" si="84"/>
        <v>#VALUE!</v>
      </c>
    </row>
    <row r="787" spans="17:22" x14ac:dyDescent="0.2">
      <c r="Q787" s="34" t="str">
        <f t="shared" si="82"/>
        <v/>
      </c>
      <c r="R787" s="33" t="str">
        <f t="shared" si="85"/>
        <v/>
      </c>
      <c r="S787" s="33" t="str">
        <f t="shared" si="86"/>
        <v/>
      </c>
      <c r="T787" s="2" t="str">
        <f t="shared" ref="T787:T850" si="87">IF($Q787="","",MIN(R787:S787))</f>
        <v/>
      </c>
      <c r="U787" s="2" t="e">
        <f t="shared" si="83"/>
        <v>#VALUE!</v>
      </c>
      <c r="V787" s="2" t="e">
        <f t="shared" si="84"/>
        <v>#VALUE!</v>
      </c>
    </row>
    <row r="788" spans="17:22" x14ac:dyDescent="0.2">
      <c r="Q788" s="34" t="str">
        <f t="shared" si="82"/>
        <v/>
      </c>
      <c r="R788" s="33" t="str">
        <f t="shared" si="85"/>
        <v/>
      </c>
      <c r="S788" s="33" t="str">
        <f t="shared" si="86"/>
        <v/>
      </c>
      <c r="T788" s="2" t="str">
        <f t="shared" si="87"/>
        <v/>
      </c>
      <c r="U788" s="2" t="e">
        <f t="shared" si="83"/>
        <v>#VALUE!</v>
      </c>
      <c r="V788" s="2" t="e">
        <f t="shared" si="84"/>
        <v>#VALUE!</v>
      </c>
    </row>
    <row r="789" spans="17:22" x14ac:dyDescent="0.2">
      <c r="Q789" s="34" t="str">
        <f t="shared" si="82"/>
        <v/>
      </c>
      <c r="R789" s="33" t="str">
        <f t="shared" si="85"/>
        <v/>
      </c>
      <c r="S789" s="33" t="str">
        <f t="shared" si="86"/>
        <v/>
      </c>
      <c r="T789" s="2" t="str">
        <f t="shared" si="87"/>
        <v/>
      </c>
      <c r="U789" s="2" t="e">
        <f t="shared" si="83"/>
        <v>#VALUE!</v>
      </c>
      <c r="V789" s="2" t="e">
        <f t="shared" si="84"/>
        <v>#VALUE!</v>
      </c>
    </row>
    <row r="790" spans="17:22" x14ac:dyDescent="0.2">
      <c r="Q790" s="34" t="str">
        <f t="shared" si="82"/>
        <v/>
      </c>
      <c r="R790" s="33" t="str">
        <f t="shared" si="85"/>
        <v/>
      </c>
      <c r="S790" s="33" t="str">
        <f t="shared" si="86"/>
        <v/>
      </c>
      <c r="T790" s="2" t="str">
        <f t="shared" si="87"/>
        <v/>
      </c>
      <c r="U790" s="2" t="e">
        <f t="shared" si="83"/>
        <v>#VALUE!</v>
      </c>
      <c r="V790" s="2" t="e">
        <f t="shared" si="84"/>
        <v>#VALUE!</v>
      </c>
    </row>
    <row r="791" spans="17:22" x14ac:dyDescent="0.2">
      <c r="Q791" s="34" t="str">
        <f t="shared" si="82"/>
        <v/>
      </c>
      <c r="R791" s="33" t="str">
        <f t="shared" si="85"/>
        <v/>
      </c>
      <c r="S791" s="33" t="str">
        <f t="shared" si="86"/>
        <v/>
      </c>
      <c r="T791" s="2" t="str">
        <f t="shared" si="87"/>
        <v/>
      </c>
      <c r="U791" s="2" t="e">
        <f t="shared" si="83"/>
        <v>#VALUE!</v>
      </c>
      <c r="V791" s="2" t="e">
        <f t="shared" si="84"/>
        <v>#VALUE!</v>
      </c>
    </row>
    <row r="792" spans="17:22" x14ac:dyDescent="0.2">
      <c r="Q792" s="34" t="str">
        <f t="shared" si="82"/>
        <v/>
      </c>
      <c r="R792" s="33" t="str">
        <f t="shared" si="85"/>
        <v/>
      </c>
      <c r="S792" s="33" t="str">
        <f t="shared" si="86"/>
        <v/>
      </c>
      <c r="T792" s="2" t="str">
        <f t="shared" si="87"/>
        <v/>
      </c>
      <c r="U792" s="2" t="e">
        <f t="shared" si="83"/>
        <v>#VALUE!</v>
      </c>
      <c r="V792" s="2" t="e">
        <f t="shared" si="84"/>
        <v>#VALUE!</v>
      </c>
    </row>
    <row r="793" spans="17:22" x14ac:dyDescent="0.2">
      <c r="Q793" s="34" t="str">
        <f t="shared" si="82"/>
        <v/>
      </c>
      <c r="R793" s="33" t="str">
        <f t="shared" si="85"/>
        <v/>
      </c>
      <c r="S793" s="33" t="str">
        <f t="shared" si="86"/>
        <v/>
      </c>
      <c r="T793" s="2" t="str">
        <f t="shared" si="87"/>
        <v/>
      </c>
      <c r="U793" s="2" t="e">
        <f t="shared" si="83"/>
        <v>#VALUE!</v>
      </c>
      <c r="V793" s="2" t="e">
        <f t="shared" si="84"/>
        <v>#VALUE!</v>
      </c>
    </row>
    <row r="794" spans="17:22" x14ac:dyDescent="0.2">
      <c r="Q794" s="34" t="str">
        <f t="shared" si="82"/>
        <v/>
      </c>
      <c r="R794" s="33" t="str">
        <f t="shared" si="85"/>
        <v/>
      </c>
      <c r="S794" s="33" t="str">
        <f t="shared" si="86"/>
        <v/>
      </c>
      <c r="T794" s="2" t="str">
        <f t="shared" si="87"/>
        <v/>
      </c>
      <c r="U794" s="2" t="e">
        <f t="shared" si="83"/>
        <v>#VALUE!</v>
      </c>
      <c r="V794" s="2" t="e">
        <f t="shared" si="84"/>
        <v>#VALUE!</v>
      </c>
    </row>
    <row r="795" spans="17:22" x14ac:dyDescent="0.2">
      <c r="Q795" s="34" t="str">
        <f t="shared" si="82"/>
        <v/>
      </c>
      <c r="R795" s="33" t="str">
        <f t="shared" si="85"/>
        <v/>
      </c>
      <c r="S795" s="33" t="str">
        <f t="shared" si="86"/>
        <v/>
      </c>
      <c r="T795" s="2" t="str">
        <f t="shared" si="87"/>
        <v/>
      </c>
      <c r="U795" s="2" t="e">
        <f t="shared" si="83"/>
        <v>#VALUE!</v>
      </c>
      <c r="V795" s="2" t="e">
        <f t="shared" si="84"/>
        <v>#VALUE!</v>
      </c>
    </row>
    <row r="796" spans="17:22" x14ac:dyDescent="0.2">
      <c r="Q796" s="34" t="str">
        <f t="shared" si="82"/>
        <v/>
      </c>
      <c r="R796" s="33" t="str">
        <f t="shared" si="85"/>
        <v/>
      </c>
      <c r="S796" s="33" t="str">
        <f t="shared" si="86"/>
        <v/>
      </c>
      <c r="T796" s="2" t="str">
        <f t="shared" si="87"/>
        <v/>
      </c>
      <c r="U796" s="2" t="e">
        <f t="shared" si="83"/>
        <v>#VALUE!</v>
      </c>
      <c r="V796" s="2" t="e">
        <f t="shared" si="84"/>
        <v>#VALUE!</v>
      </c>
    </row>
    <row r="797" spans="17:22" x14ac:dyDescent="0.2">
      <c r="Q797" s="34" t="str">
        <f t="shared" si="82"/>
        <v/>
      </c>
      <c r="R797" s="33" t="str">
        <f t="shared" si="85"/>
        <v/>
      </c>
      <c r="S797" s="33" t="str">
        <f t="shared" si="86"/>
        <v/>
      </c>
      <c r="T797" s="2" t="str">
        <f t="shared" si="87"/>
        <v/>
      </c>
      <c r="U797" s="2" t="e">
        <f t="shared" si="83"/>
        <v>#VALUE!</v>
      </c>
      <c r="V797" s="2" t="e">
        <f t="shared" si="84"/>
        <v>#VALUE!</v>
      </c>
    </row>
    <row r="798" spans="17:22" x14ac:dyDescent="0.2">
      <c r="Q798" s="34" t="str">
        <f t="shared" si="82"/>
        <v/>
      </c>
      <c r="R798" s="33" t="str">
        <f t="shared" si="85"/>
        <v/>
      </c>
      <c r="S798" s="33" t="str">
        <f t="shared" si="86"/>
        <v/>
      </c>
      <c r="T798" s="2" t="str">
        <f t="shared" si="87"/>
        <v/>
      </c>
      <c r="U798" s="2" t="e">
        <f t="shared" si="83"/>
        <v>#VALUE!</v>
      </c>
      <c r="V798" s="2" t="e">
        <f t="shared" si="84"/>
        <v>#VALUE!</v>
      </c>
    </row>
    <row r="799" spans="17:22" x14ac:dyDescent="0.2">
      <c r="Q799" s="34" t="str">
        <f t="shared" si="82"/>
        <v/>
      </c>
      <c r="R799" s="33" t="str">
        <f t="shared" si="85"/>
        <v/>
      </c>
      <c r="S799" s="33" t="str">
        <f t="shared" si="86"/>
        <v/>
      </c>
      <c r="T799" s="2" t="str">
        <f t="shared" si="87"/>
        <v/>
      </c>
      <c r="U799" s="2" t="e">
        <f t="shared" si="83"/>
        <v>#VALUE!</v>
      </c>
      <c r="V799" s="2" t="e">
        <f t="shared" si="84"/>
        <v>#VALUE!</v>
      </c>
    </row>
    <row r="800" spans="17:22" x14ac:dyDescent="0.2">
      <c r="Q800" s="34" t="str">
        <f t="shared" si="82"/>
        <v/>
      </c>
      <c r="R800" s="33" t="str">
        <f t="shared" si="85"/>
        <v/>
      </c>
      <c r="S800" s="33" t="str">
        <f t="shared" si="86"/>
        <v/>
      </c>
      <c r="T800" s="2" t="str">
        <f t="shared" si="87"/>
        <v/>
      </c>
      <c r="U800" s="2" t="e">
        <f t="shared" si="83"/>
        <v>#VALUE!</v>
      </c>
      <c r="V800" s="2" t="e">
        <f t="shared" si="84"/>
        <v>#VALUE!</v>
      </c>
    </row>
    <row r="801" spans="17:22" x14ac:dyDescent="0.2">
      <c r="Q801" s="34" t="str">
        <f t="shared" si="82"/>
        <v/>
      </c>
      <c r="R801" s="33" t="str">
        <f t="shared" si="85"/>
        <v/>
      </c>
      <c r="S801" s="33" t="str">
        <f t="shared" si="86"/>
        <v/>
      </c>
      <c r="T801" s="2" t="str">
        <f t="shared" si="87"/>
        <v/>
      </c>
      <c r="U801" s="2" t="e">
        <f t="shared" si="83"/>
        <v>#VALUE!</v>
      </c>
      <c r="V801" s="2" t="e">
        <f t="shared" si="84"/>
        <v>#VALUE!</v>
      </c>
    </row>
    <row r="802" spans="17:22" x14ac:dyDescent="0.2">
      <c r="Q802" s="34" t="str">
        <f t="shared" si="82"/>
        <v/>
      </c>
      <c r="R802" s="33" t="str">
        <f t="shared" si="85"/>
        <v/>
      </c>
      <c r="S802" s="33" t="str">
        <f t="shared" si="86"/>
        <v/>
      </c>
      <c r="T802" s="2" t="str">
        <f t="shared" si="87"/>
        <v/>
      </c>
      <c r="U802" s="2" t="e">
        <f t="shared" si="83"/>
        <v>#VALUE!</v>
      </c>
      <c r="V802" s="2" t="e">
        <f t="shared" si="84"/>
        <v>#VALUE!</v>
      </c>
    </row>
    <row r="803" spans="17:22" x14ac:dyDescent="0.2">
      <c r="Q803" s="34" t="str">
        <f t="shared" si="82"/>
        <v/>
      </c>
      <c r="R803" s="33" t="str">
        <f t="shared" si="85"/>
        <v/>
      </c>
      <c r="S803" s="33" t="str">
        <f t="shared" si="86"/>
        <v/>
      </c>
      <c r="T803" s="2" t="str">
        <f t="shared" si="87"/>
        <v/>
      </c>
      <c r="U803" s="2" t="e">
        <f t="shared" si="83"/>
        <v>#VALUE!</v>
      </c>
      <c r="V803" s="2" t="e">
        <f t="shared" si="84"/>
        <v>#VALUE!</v>
      </c>
    </row>
    <row r="804" spans="17:22" x14ac:dyDescent="0.2">
      <c r="Q804" s="34" t="str">
        <f t="shared" si="82"/>
        <v/>
      </c>
      <c r="R804" s="33" t="str">
        <f t="shared" si="85"/>
        <v/>
      </c>
      <c r="S804" s="33" t="str">
        <f t="shared" si="86"/>
        <v/>
      </c>
      <c r="T804" s="2" t="str">
        <f t="shared" si="87"/>
        <v/>
      </c>
      <c r="U804" s="2" t="e">
        <f t="shared" si="83"/>
        <v>#VALUE!</v>
      </c>
      <c r="V804" s="2" t="e">
        <f t="shared" si="84"/>
        <v>#VALUE!</v>
      </c>
    </row>
    <row r="805" spans="17:22" x14ac:dyDescent="0.2">
      <c r="Q805" s="34" t="str">
        <f t="shared" si="82"/>
        <v/>
      </c>
      <c r="R805" s="33" t="str">
        <f t="shared" si="85"/>
        <v/>
      </c>
      <c r="S805" s="33" t="str">
        <f t="shared" si="86"/>
        <v/>
      </c>
      <c r="T805" s="2" t="str">
        <f t="shared" si="87"/>
        <v/>
      </c>
      <c r="U805" s="2" t="e">
        <f t="shared" si="83"/>
        <v>#VALUE!</v>
      </c>
      <c r="V805" s="2" t="e">
        <f t="shared" si="84"/>
        <v>#VALUE!</v>
      </c>
    </row>
    <row r="806" spans="17:22" x14ac:dyDescent="0.2">
      <c r="Q806" s="34" t="str">
        <f t="shared" si="82"/>
        <v/>
      </c>
      <c r="R806" s="33" t="str">
        <f t="shared" si="85"/>
        <v/>
      </c>
      <c r="S806" s="33" t="str">
        <f t="shared" si="86"/>
        <v/>
      </c>
      <c r="T806" s="2" t="str">
        <f t="shared" si="87"/>
        <v/>
      </c>
      <c r="U806" s="2" t="e">
        <f t="shared" si="83"/>
        <v>#VALUE!</v>
      </c>
      <c r="V806" s="2" t="e">
        <f t="shared" si="84"/>
        <v>#VALUE!</v>
      </c>
    </row>
    <row r="807" spans="17:22" x14ac:dyDescent="0.2">
      <c r="Q807" s="34" t="str">
        <f t="shared" si="82"/>
        <v/>
      </c>
      <c r="R807" s="33" t="str">
        <f t="shared" si="85"/>
        <v/>
      </c>
      <c r="S807" s="33" t="str">
        <f t="shared" si="86"/>
        <v/>
      </c>
      <c r="T807" s="2" t="str">
        <f t="shared" si="87"/>
        <v/>
      </c>
      <c r="U807" s="2" t="e">
        <f t="shared" si="83"/>
        <v>#VALUE!</v>
      </c>
      <c r="V807" s="2" t="e">
        <f t="shared" si="84"/>
        <v>#VALUE!</v>
      </c>
    </row>
    <row r="808" spans="17:22" x14ac:dyDescent="0.2">
      <c r="Q808" s="34" t="str">
        <f t="shared" si="82"/>
        <v/>
      </c>
      <c r="R808" s="33" t="str">
        <f t="shared" si="85"/>
        <v/>
      </c>
      <c r="S808" s="33" t="str">
        <f t="shared" si="86"/>
        <v/>
      </c>
      <c r="T808" s="2" t="str">
        <f t="shared" si="87"/>
        <v/>
      </c>
      <c r="U808" s="2" t="e">
        <f t="shared" si="83"/>
        <v>#VALUE!</v>
      </c>
      <c r="V808" s="2" t="e">
        <f t="shared" si="84"/>
        <v>#VALUE!</v>
      </c>
    </row>
    <row r="809" spans="17:22" x14ac:dyDescent="0.2">
      <c r="Q809" s="34" t="str">
        <f t="shared" si="82"/>
        <v/>
      </c>
      <c r="R809" s="33" t="str">
        <f t="shared" si="85"/>
        <v/>
      </c>
      <c r="S809" s="33" t="str">
        <f t="shared" si="86"/>
        <v/>
      </c>
      <c r="T809" s="2" t="str">
        <f t="shared" si="87"/>
        <v/>
      </c>
      <c r="U809" s="2" t="e">
        <f t="shared" si="83"/>
        <v>#VALUE!</v>
      </c>
      <c r="V809" s="2" t="e">
        <f t="shared" si="84"/>
        <v>#VALUE!</v>
      </c>
    </row>
    <row r="810" spans="17:22" x14ac:dyDescent="0.2">
      <c r="Q810" s="34" t="str">
        <f t="shared" si="82"/>
        <v/>
      </c>
      <c r="R810" s="33" t="str">
        <f t="shared" si="85"/>
        <v/>
      </c>
      <c r="S810" s="33" t="str">
        <f t="shared" si="86"/>
        <v/>
      </c>
      <c r="T810" s="2" t="str">
        <f t="shared" si="87"/>
        <v/>
      </c>
      <c r="U810" s="2" t="e">
        <f t="shared" si="83"/>
        <v>#VALUE!</v>
      </c>
      <c r="V810" s="2" t="e">
        <f t="shared" si="84"/>
        <v>#VALUE!</v>
      </c>
    </row>
    <row r="811" spans="17:22" x14ac:dyDescent="0.2">
      <c r="Q811" s="34" t="str">
        <f t="shared" si="82"/>
        <v/>
      </c>
      <c r="R811" s="33" t="str">
        <f t="shared" si="85"/>
        <v/>
      </c>
      <c r="S811" s="33" t="str">
        <f t="shared" si="86"/>
        <v/>
      </c>
      <c r="T811" s="2" t="str">
        <f t="shared" si="87"/>
        <v/>
      </c>
      <c r="U811" s="2" t="e">
        <f t="shared" si="83"/>
        <v>#VALUE!</v>
      </c>
      <c r="V811" s="2" t="e">
        <f t="shared" si="84"/>
        <v>#VALUE!</v>
      </c>
    </row>
    <row r="812" spans="17:22" x14ac:dyDescent="0.2">
      <c r="Q812" s="34" t="str">
        <f t="shared" si="82"/>
        <v/>
      </c>
      <c r="R812" s="33" t="str">
        <f t="shared" si="85"/>
        <v/>
      </c>
      <c r="S812" s="33" t="str">
        <f t="shared" si="86"/>
        <v/>
      </c>
      <c r="T812" s="2" t="str">
        <f t="shared" si="87"/>
        <v/>
      </c>
      <c r="U812" s="2" t="e">
        <f t="shared" si="83"/>
        <v>#VALUE!</v>
      </c>
      <c r="V812" s="2" t="e">
        <f t="shared" si="84"/>
        <v>#VALUE!</v>
      </c>
    </row>
    <row r="813" spans="17:22" x14ac:dyDescent="0.2">
      <c r="Q813" s="34" t="str">
        <f t="shared" si="82"/>
        <v/>
      </c>
      <c r="R813" s="33" t="str">
        <f t="shared" si="85"/>
        <v/>
      </c>
      <c r="S813" s="33" t="str">
        <f t="shared" si="86"/>
        <v/>
      </c>
      <c r="T813" s="2" t="str">
        <f t="shared" si="87"/>
        <v/>
      </c>
      <c r="U813" s="2" t="e">
        <f t="shared" si="83"/>
        <v>#VALUE!</v>
      </c>
      <c r="V813" s="2" t="e">
        <f t="shared" si="84"/>
        <v>#VALUE!</v>
      </c>
    </row>
    <row r="814" spans="17:22" x14ac:dyDescent="0.2">
      <c r="Q814" s="34" t="str">
        <f t="shared" si="82"/>
        <v/>
      </c>
      <c r="R814" s="33" t="str">
        <f t="shared" si="85"/>
        <v/>
      </c>
      <c r="S814" s="33" t="str">
        <f t="shared" si="86"/>
        <v/>
      </c>
      <c r="T814" s="2" t="str">
        <f t="shared" si="87"/>
        <v/>
      </c>
      <c r="U814" s="2" t="e">
        <f t="shared" si="83"/>
        <v>#VALUE!</v>
      </c>
      <c r="V814" s="2" t="e">
        <f t="shared" si="84"/>
        <v>#VALUE!</v>
      </c>
    </row>
    <row r="815" spans="17:22" x14ac:dyDescent="0.2">
      <c r="Q815" s="34" t="str">
        <f t="shared" si="82"/>
        <v/>
      </c>
      <c r="R815" s="33" t="str">
        <f t="shared" si="85"/>
        <v/>
      </c>
      <c r="S815" s="33" t="str">
        <f t="shared" si="86"/>
        <v/>
      </c>
      <c r="T815" s="2" t="str">
        <f t="shared" si="87"/>
        <v/>
      </c>
      <c r="U815" s="2" t="e">
        <f t="shared" si="83"/>
        <v>#VALUE!</v>
      </c>
      <c r="V815" s="2" t="e">
        <f t="shared" si="84"/>
        <v>#VALUE!</v>
      </c>
    </row>
    <row r="816" spans="17:22" x14ac:dyDescent="0.2">
      <c r="Q816" s="34" t="str">
        <f t="shared" si="82"/>
        <v/>
      </c>
      <c r="R816" s="33" t="str">
        <f t="shared" si="85"/>
        <v/>
      </c>
      <c r="S816" s="33" t="str">
        <f t="shared" si="86"/>
        <v/>
      </c>
      <c r="T816" s="2" t="str">
        <f t="shared" si="87"/>
        <v/>
      </c>
      <c r="U816" s="2" t="e">
        <f t="shared" si="83"/>
        <v>#VALUE!</v>
      </c>
      <c r="V816" s="2" t="e">
        <f t="shared" si="84"/>
        <v>#VALUE!</v>
      </c>
    </row>
    <row r="817" spans="17:22" x14ac:dyDescent="0.2">
      <c r="Q817" s="34" t="str">
        <f t="shared" si="82"/>
        <v/>
      </c>
      <c r="R817" s="33" t="str">
        <f t="shared" si="85"/>
        <v/>
      </c>
      <c r="S817" s="33" t="str">
        <f t="shared" si="86"/>
        <v/>
      </c>
      <c r="T817" s="2" t="str">
        <f t="shared" si="87"/>
        <v/>
      </c>
      <c r="U817" s="2" t="e">
        <f t="shared" si="83"/>
        <v>#VALUE!</v>
      </c>
      <c r="V817" s="2" t="e">
        <f t="shared" si="84"/>
        <v>#VALUE!</v>
      </c>
    </row>
    <row r="818" spans="17:22" x14ac:dyDescent="0.2">
      <c r="Q818" s="34" t="str">
        <f t="shared" si="82"/>
        <v/>
      </c>
      <c r="R818" s="33" t="str">
        <f t="shared" si="85"/>
        <v/>
      </c>
      <c r="S818" s="33" t="str">
        <f t="shared" si="86"/>
        <v/>
      </c>
      <c r="T818" s="2" t="str">
        <f t="shared" si="87"/>
        <v/>
      </c>
      <c r="U818" s="2" t="e">
        <f t="shared" si="83"/>
        <v>#VALUE!</v>
      </c>
      <c r="V818" s="2" t="e">
        <f t="shared" si="84"/>
        <v>#VALUE!</v>
      </c>
    </row>
    <row r="819" spans="17:22" x14ac:dyDescent="0.2">
      <c r="Q819" s="34" t="str">
        <f t="shared" si="82"/>
        <v/>
      </c>
      <c r="R819" s="33" t="str">
        <f t="shared" si="85"/>
        <v/>
      </c>
      <c r="S819" s="33" t="str">
        <f t="shared" si="86"/>
        <v/>
      </c>
      <c r="T819" s="2" t="str">
        <f t="shared" si="87"/>
        <v/>
      </c>
      <c r="U819" s="2" t="e">
        <f t="shared" si="83"/>
        <v>#VALUE!</v>
      </c>
      <c r="V819" s="2" t="e">
        <f t="shared" si="84"/>
        <v>#VALUE!</v>
      </c>
    </row>
    <row r="820" spans="17:22" x14ac:dyDescent="0.2">
      <c r="Q820" s="34" t="str">
        <f t="shared" si="82"/>
        <v/>
      </c>
      <c r="R820" s="33" t="str">
        <f t="shared" si="85"/>
        <v/>
      </c>
      <c r="S820" s="33" t="str">
        <f t="shared" si="86"/>
        <v/>
      </c>
      <c r="T820" s="2" t="str">
        <f t="shared" si="87"/>
        <v/>
      </c>
      <c r="U820" s="2" t="e">
        <f t="shared" si="83"/>
        <v>#VALUE!</v>
      </c>
      <c r="V820" s="2" t="e">
        <f t="shared" si="84"/>
        <v>#VALUE!</v>
      </c>
    </row>
    <row r="821" spans="17:22" x14ac:dyDescent="0.2">
      <c r="Q821" s="34" t="str">
        <f t="shared" si="82"/>
        <v/>
      </c>
      <c r="R821" s="33" t="str">
        <f t="shared" si="85"/>
        <v/>
      </c>
      <c r="S821" s="33" t="str">
        <f t="shared" si="86"/>
        <v/>
      </c>
      <c r="T821" s="2" t="str">
        <f t="shared" si="87"/>
        <v/>
      </c>
      <c r="U821" s="2" t="e">
        <f t="shared" si="83"/>
        <v>#VALUE!</v>
      </c>
      <c r="V821" s="2" t="e">
        <f t="shared" si="84"/>
        <v>#VALUE!</v>
      </c>
    </row>
    <row r="822" spans="17:22" x14ac:dyDescent="0.2">
      <c r="Q822" s="34" t="str">
        <f t="shared" si="82"/>
        <v/>
      </c>
      <c r="R822" s="33" t="str">
        <f t="shared" si="85"/>
        <v/>
      </c>
      <c r="S822" s="33" t="str">
        <f t="shared" si="86"/>
        <v/>
      </c>
      <c r="T822" s="2" t="str">
        <f t="shared" si="87"/>
        <v/>
      </c>
      <c r="U822" s="2" t="e">
        <f t="shared" si="83"/>
        <v>#VALUE!</v>
      </c>
      <c r="V822" s="2" t="e">
        <f t="shared" si="84"/>
        <v>#VALUE!</v>
      </c>
    </row>
    <row r="823" spans="17:22" x14ac:dyDescent="0.2">
      <c r="Q823" s="34" t="str">
        <f t="shared" si="82"/>
        <v/>
      </c>
      <c r="R823" s="33" t="str">
        <f t="shared" si="85"/>
        <v/>
      </c>
      <c r="S823" s="33" t="str">
        <f t="shared" si="86"/>
        <v/>
      </c>
      <c r="T823" s="2" t="str">
        <f t="shared" si="87"/>
        <v/>
      </c>
      <c r="U823" s="2" t="e">
        <f t="shared" si="83"/>
        <v>#VALUE!</v>
      </c>
      <c r="V823" s="2" t="e">
        <f t="shared" si="84"/>
        <v>#VALUE!</v>
      </c>
    </row>
    <row r="824" spans="17:22" x14ac:dyDescent="0.2">
      <c r="Q824" s="34" t="str">
        <f t="shared" si="82"/>
        <v/>
      </c>
      <c r="R824" s="33" t="str">
        <f t="shared" si="85"/>
        <v/>
      </c>
      <c r="S824" s="33" t="str">
        <f t="shared" si="86"/>
        <v/>
      </c>
      <c r="T824" s="2" t="str">
        <f t="shared" si="87"/>
        <v/>
      </c>
      <c r="U824" s="2" t="e">
        <f t="shared" si="83"/>
        <v>#VALUE!</v>
      </c>
      <c r="V824" s="2" t="e">
        <f t="shared" si="84"/>
        <v>#VALUE!</v>
      </c>
    </row>
    <row r="825" spans="17:22" x14ac:dyDescent="0.2">
      <c r="Q825" s="34" t="str">
        <f t="shared" si="82"/>
        <v/>
      </c>
      <c r="R825" s="33" t="str">
        <f t="shared" si="85"/>
        <v/>
      </c>
      <c r="S825" s="33" t="str">
        <f t="shared" si="86"/>
        <v/>
      </c>
      <c r="T825" s="2" t="str">
        <f t="shared" si="87"/>
        <v/>
      </c>
      <c r="U825" s="2" t="e">
        <f t="shared" si="83"/>
        <v>#VALUE!</v>
      </c>
      <c r="V825" s="2" t="e">
        <f t="shared" si="84"/>
        <v>#VALUE!</v>
      </c>
    </row>
    <row r="826" spans="17:22" x14ac:dyDescent="0.2">
      <c r="Q826" s="34" t="str">
        <f t="shared" si="82"/>
        <v/>
      </c>
      <c r="R826" s="33" t="str">
        <f t="shared" si="85"/>
        <v/>
      </c>
      <c r="S826" s="33" t="str">
        <f t="shared" si="86"/>
        <v/>
      </c>
      <c r="T826" s="2" t="str">
        <f t="shared" si="87"/>
        <v/>
      </c>
      <c r="U826" s="2" t="e">
        <f t="shared" si="83"/>
        <v>#VALUE!</v>
      </c>
      <c r="V826" s="2" t="e">
        <f t="shared" si="84"/>
        <v>#VALUE!</v>
      </c>
    </row>
    <row r="827" spans="17:22" x14ac:dyDescent="0.2">
      <c r="Q827" s="34" t="str">
        <f t="shared" si="82"/>
        <v/>
      </c>
      <c r="R827" s="33" t="str">
        <f t="shared" si="85"/>
        <v/>
      </c>
      <c r="S827" s="33" t="str">
        <f t="shared" si="86"/>
        <v/>
      </c>
      <c r="T827" s="2" t="str">
        <f t="shared" si="87"/>
        <v/>
      </c>
      <c r="U827" s="2" t="e">
        <f t="shared" si="83"/>
        <v>#VALUE!</v>
      </c>
      <c r="V827" s="2" t="e">
        <f t="shared" si="84"/>
        <v>#VALUE!</v>
      </c>
    </row>
    <row r="828" spans="17:22" x14ac:dyDescent="0.2">
      <c r="Q828" s="34" t="str">
        <f t="shared" si="82"/>
        <v/>
      </c>
      <c r="R828" s="33" t="str">
        <f t="shared" si="85"/>
        <v/>
      </c>
      <c r="S828" s="33" t="str">
        <f t="shared" si="86"/>
        <v/>
      </c>
      <c r="T828" s="2" t="str">
        <f t="shared" si="87"/>
        <v/>
      </c>
      <c r="U828" s="2" t="e">
        <f t="shared" si="83"/>
        <v>#VALUE!</v>
      </c>
      <c r="V828" s="2" t="e">
        <f t="shared" si="84"/>
        <v>#VALUE!</v>
      </c>
    </row>
    <row r="829" spans="17:22" x14ac:dyDescent="0.2">
      <c r="Q829" s="34" t="str">
        <f t="shared" si="82"/>
        <v/>
      </c>
      <c r="R829" s="33" t="str">
        <f t="shared" si="85"/>
        <v/>
      </c>
      <c r="S829" s="33" t="str">
        <f t="shared" si="86"/>
        <v/>
      </c>
      <c r="T829" s="2" t="str">
        <f t="shared" si="87"/>
        <v/>
      </c>
      <c r="U829" s="2" t="e">
        <f t="shared" si="83"/>
        <v>#VALUE!</v>
      </c>
      <c r="V829" s="2" t="e">
        <f t="shared" si="84"/>
        <v>#VALUE!</v>
      </c>
    </row>
    <row r="830" spans="17:22" x14ac:dyDescent="0.2">
      <c r="Q830" s="34" t="str">
        <f t="shared" si="82"/>
        <v/>
      </c>
      <c r="R830" s="33" t="str">
        <f t="shared" si="85"/>
        <v/>
      </c>
      <c r="S830" s="33" t="str">
        <f t="shared" si="86"/>
        <v/>
      </c>
      <c r="T830" s="2" t="str">
        <f t="shared" si="87"/>
        <v/>
      </c>
      <c r="U830" s="2" t="e">
        <f t="shared" si="83"/>
        <v>#VALUE!</v>
      </c>
      <c r="V830" s="2" t="e">
        <f t="shared" si="84"/>
        <v>#VALUE!</v>
      </c>
    </row>
    <row r="831" spans="17:22" x14ac:dyDescent="0.2">
      <c r="Q831" s="34" t="str">
        <f t="shared" si="82"/>
        <v/>
      </c>
      <c r="R831" s="33" t="str">
        <f t="shared" si="85"/>
        <v/>
      </c>
      <c r="S831" s="33" t="str">
        <f t="shared" si="86"/>
        <v/>
      </c>
      <c r="T831" s="2" t="str">
        <f t="shared" si="87"/>
        <v/>
      </c>
      <c r="U831" s="2" t="e">
        <f t="shared" si="83"/>
        <v>#VALUE!</v>
      </c>
      <c r="V831" s="2" t="e">
        <f t="shared" si="84"/>
        <v>#VALUE!</v>
      </c>
    </row>
    <row r="832" spans="17:22" x14ac:dyDescent="0.2">
      <c r="Q832" s="34" t="str">
        <f t="shared" si="82"/>
        <v/>
      </c>
      <c r="R832" s="33" t="str">
        <f t="shared" si="85"/>
        <v/>
      </c>
      <c r="S832" s="33" t="str">
        <f t="shared" si="86"/>
        <v/>
      </c>
      <c r="T832" s="2" t="str">
        <f t="shared" si="87"/>
        <v/>
      </c>
      <c r="U832" s="2" t="e">
        <f t="shared" si="83"/>
        <v>#VALUE!</v>
      </c>
      <c r="V832" s="2" t="e">
        <f t="shared" si="84"/>
        <v>#VALUE!</v>
      </c>
    </row>
    <row r="833" spans="17:22" x14ac:dyDescent="0.2">
      <c r="Q833" s="34" t="str">
        <f t="shared" si="82"/>
        <v/>
      </c>
      <c r="R833" s="33" t="str">
        <f t="shared" si="85"/>
        <v/>
      </c>
      <c r="S833" s="33" t="str">
        <f t="shared" si="86"/>
        <v/>
      </c>
      <c r="T833" s="2" t="str">
        <f t="shared" si="87"/>
        <v/>
      </c>
      <c r="U833" s="2" t="e">
        <f t="shared" si="83"/>
        <v>#VALUE!</v>
      </c>
      <c r="V833" s="2" t="e">
        <f t="shared" si="84"/>
        <v>#VALUE!</v>
      </c>
    </row>
    <row r="834" spans="17:22" x14ac:dyDescent="0.2">
      <c r="Q834" s="34" t="str">
        <f t="shared" ref="Q834:Q897" si="88">IF(((ROW()-2)/$C$26)+1&gt;ROWS(Adata),"",(ROW()-2)/$C$26+1)</f>
        <v/>
      </c>
      <c r="R834" s="33" t="str">
        <f t="shared" si="85"/>
        <v/>
      </c>
      <c r="S834" s="33" t="str">
        <f t="shared" si="86"/>
        <v/>
      </c>
      <c r="T834" s="2" t="str">
        <f t="shared" si="87"/>
        <v/>
      </c>
      <c r="U834" s="2" t="e">
        <f t="shared" si="83"/>
        <v>#VALUE!</v>
      </c>
      <c r="V834" s="2" t="e">
        <f t="shared" si="84"/>
        <v>#VALUE!</v>
      </c>
    </row>
    <row r="835" spans="17:22" x14ac:dyDescent="0.2">
      <c r="Q835" s="34" t="str">
        <f t="shared" si="88"/>
        <v/>
      </c>
      <c r="R835" s="33" t="str">
        <f t="shared" si="85"/>
        <v/>
      </c>
      <c r="S835" s="33" t="str">
        <f t="shared" si="86"/>
        <v/>
      </c>
      <c r="T835" s="2" t="str">
        <f t="shared" si="87"/>
        <v/>
      </c>
      <c r="U835" s="2" t="e">
        <f t="shared" ref="U835:U898" si="89">1-VLOOKUP(1-V835,$R$2:$S$2486,2,-1)</f>
        <v>#VALUE!</v>
      </c>
      <c r="V835" s="2" t="e">
        <f t="shared" ref="V835:V898" si="90">1-(Q835-1)/($C$27-1)</f>
        <v>#VALUE!</v>
      </c>
    </row>
    <row r="836" spans="17:22" x14ac:dyDescent="0.2">
      <c r="Q836" s="34" t="str">
        <f t="shared" si="88"/>
        <v/>
      </c>
      <c r="R836" s="33" t="str">
        <f t="shared" si="85"/>
        <v/>
      </c>
      <c r="S836" s="33" t="str">
        <f t="shared" si="86"/>
        <v/>
      </c>
      <c r="T836" s="2" t="str">
        <f t="shared" si="87"/>
        <v/>
      </c>
      <c r="U836" s="2" t="e">
        <f t="shared" si="89"/>
        <v>#VALUE!</v>
      </c>
      <c r="V836" s="2" t="e">
        <f t="shared" si="90"/>
        <v>#VALUE!</v>
      </c>
    </row>
    <row r="837" spans="17:22" x14ac:dyDescent="0.2">
      <c r="Q837" s="34" t="str">
        <f t="shared" si="88"/>
        <v/>
      </c>
      <c r="R837" s="33" t="str">
        <f t="shared" si="85"/>
        <v/>
      </c>
      <c r="S837" s="33" t="str">
        <f t="shared" si="86"/>
        <v/>
      </c>
      <c r="T837" s="2" t="str">
        <f t="shared" si="87"/>
        <v/>
      </c>
      <c r="U837" s="2" t="e">
        <f t="shared" si="89"/>
        <v>#VALUE!</v>
      </c>
      <c r="V837" s="2" t="e">
        <f t="shared" si="90"/>
        <v>#VALUE!</v>
      </c>
    </row>
    <row r="838" spans="17:22" x14ac:dyDescent="0.2">
      <c r="Q838" s="34" t="str">
        <f t="shared" si="88"/>
        <v/>
      </c>
      <c r="R838" s="33" t="str">
        <f t="shared" si="85"/>
        <v/>
      </c>
      <c r="S838" s="33" t="str">
        <f t="shared" si="86"/>
        <v/>
      </c>
      <c r="T838" s="2" t="str">
        <f t="shared" si="87"/>
        <v/>
      </c>
      <c r="U838" s="2" t="e">
        <f t="shared" si="89"/>
        <v>#VALUE!</v>
      </c>
      <c r="V838" s="2" t="e">
        <f t="shared" si="90"/>
        <v>#VALUE!</v>
      </c>
    </row>
    <row r="839" spans="17:22" x14ac:dyDescent="0.2">
      <c r="Q839" s="34" t="str">
        <f t="shared" si="88"/>
        <v/>
      </c>
      <c r="R839" s="33" t="str">
        <f t="shared" si="85"/>
        <v/>
      </c>
      <c r="S839" s="33" t="str">
        <f t="shared" si="86"/>
        <v/>
      </c>
      <c r="T839" s="2" t="str">
        <f t="shared" si="87"/>
        <v/>
      </c>
      <c r="U839" s="2" t="e">
        <f t="shared" si="89"/>
        <v>#VALUE!</v>
      </c>
      <c r="V839" s="2" t="e">
        <f t="shared" si="90"/>
        <v>#VALUE!</v>
      </c>
    </row>
    <row r="840" spans="17:22" x14ac:dyDescent="0.2">
      <c r="Q840" s="34" t="str">
        <f t="shared" si="88"/>
        <v/>
      </c>
      <c r="R840" s="33" t="str">
        <f t="shared" si="85"/>
        <v/>
      </c>
      <c r="S840" s="33" t="str">
        <f t="shared" si="86"/>
        <v/>
      </c>
      <c r="T840" s="2" t="str">
        <f t="shared" si="87"/>
        <v/>
      </c>
      <c r="U840" s="2" t="e">
        <f t="shared" si="89"/>
        <v>#VALUE!</v>
      </c>
      <c r="V840" s="2" t="e">
        <f t="shared" si="90"/>
        <v>#VALUE!</v>
      </c>
    </row>
    <row r="841" spans="17:22" x14ac:dyDescent="0.2">
      <c r="Q841" s="34" t="str">
        <f t="shared" si="88"/>
        <v/>
      </c>
      <c r="R841" s="33" t="str">
        <f t="shared" si="85"/>
        <v/>
      </c>
      <c r="S841" s="33" t="str">
        <f t="shared" si="86"/>
        <v/>
      </c>
      <c r="T841" s="2" t="str">
        <f t="shared" si="87"/>
        <v/>
      </c>
      <c r="U841" s="2" t="e">
        <f t="shared" si="89"/>
        <v>#VALUE!</v>
      </c>
      <c r="V841" s="2" t="e">
        <f t="shared" si="90"/>
        <v>#VALUE!</v>
      </c>
    </row>
    <row r="842" spans="17:22" x14ac:dyDescent="0.2">
      <c r="Q842" s="34" t="str">
        <f t="shared" si="88"/>
        <v/>
      </c>
      <c r="R842" s="33" t="str">
        <f t="shared" si="85"/>
        <v/>
      </c>
      <c r="S842" s="33" t="str">
        <f t="shared" si="86"/>
        <v/>
      </c>
      <c r="T842" s="2" t="str">
        <f t="shared" si="87"/>
        <v/>
      </c>
      <c r="U842" s="2" t="e">
        <f t="shared" si="89"/>
        <v>#VALUE!</v>
      </c>
      <c r="V842" s="2" t="e">
        <f t="shared" si="90"/>
        <v>#VALUE!</v>
      </c>
    </row>
    <row r="843" spans="17:22" x14ac:dyDescent="0.2">
      <c r="Q843" s="34" t="str">
        <f t="shared" si="88"/>
        <v/>
      </c>
      <c r="R843" s="33" t="str">
        <f t="shared" si="85"/>
        <v/>
      </c>
      <c r="S843" s="33" t="str">
        <f t="shared" si="86"/>
        <v/>
      </c>
      <c r="T843" s="2" t="str">
        <f t="shared" si="87"/>
        <v/>
      </c>
      <c r="U843" s="2" t="e">
        <f t="shared" si="89"/>
        <v>#VALUE!</v>
      </c>
      <c r="V843" s="2" t="e">
        <f t="shared" si="90"/>
        <v>#VALUE!</v>
      </c>
    </row>
    <row r="844" spans="17:22" x14ac:dyDescent="0.2">
      <c r="Q844" s="34" t="str">
        <f t="shared" si="88"/>
        <v/>
      </c>
      <c r="R844" s="33" t="str">
        <f t="shared" si="85"/>
        <v/>
      </c>
      <c r="S844" s="33" t="str">
        <f t="shared" si="86"/>
        <v/>
      </c>
      <c r="T844" s="2" t="str">
        <f t="shared" si="87"/>
        <v/>
      </c>
      <c r="U844" s="2" t="e">
        <f t="shared" si="89"/>
        <v>#VALUE!</v>
      </c>
      <c r="V844" s="2" t="e">
        <f t="shared" si="90"/>
        <v>#VALUE!</v>
      </c>
    </row>
    <row r="845" spans="17:22" x14ac:dyDescent="0.2">
      <c r="Q845" s="34" t="str">
        <f t="shared" si="88"/>
        <v/>
      </c>
      <c r="R845" s="33" t="str">
        <f t="shared" si="85"/>
        <v/>
      </c>
      <c r="S845" s="33" t="str">
        <f t="shared" si="86"/>
        <v/>
      </c>
      <c r="T845" s="2" t="str">
        <f t="shared" si="87"/>
        <v/>
      </c>
      <c r="U845" s="2" t="e">
        <f t="shared" si="89"/>
        <v>#VALUE!</v>
      </c>
      <c r="V845" s="2" t="e">
        <f t="shared" si="90"/>
        <v>#VALUE!</v>
      </c>
    </row>
    <row r="846" spans="17:22" x14ac:dyDescent="0.2">
      <c r="Q846" s="34" t="str">
        <f t="shared" si="88"/>
        <v/>
      </c>
      <c r="R846" s="33" t="str">
        <f t="shared" si="85"/>
        <v/>
      </c>
      <c r="S846" s="33" t="str">
        <f t="shared" si="86"/>
        <v/>
      </c>
      <c r="T846" s="2" t="str">
        <f t="shared" si="87"/>
        <v/>
      </c>
      <c r="U846" s="2" t="e">
        <f t="shared" si="89"/>
        <v>#VALUE!</v>
      </c>
      <c r="V846" s="2" t="e">
        <f t="shared" si="90"/>
        <v>#VALUE!</v>
      </c>
    </row>
    <row r="847" spans="17:22" x14ac:dyDescent="0.2">
      <c r="Q847" s="34" t="str">
        <f t="shared" si="88"/>
        <v/>
      </c>
      <c r="R847" s="33" t="str">
        <f t="shared" ref="R847:R910" si="91">IF($Q847="","",IF($Q847=INT($Q847),INDEX(Adata,$Q847,COLUMN(A848)),INDEX(Adata,$Q847+1,COLUMN(A848))*($Q847-INT($Q847))+INDEX(Adata,$Q847,COLUMN(A848))*(1-$Q847+INT($Q847))))</f>
        <v/>
      </c>
      <c r="S847" s="33" t="str">
        <f t="shared" ref="S847:S910" si="92">IF($Q847="","",IF($Q847=INT($Q847),INDEX(Adata,$Q847,COLUMN(B848)),INDEX(Adata,$Q847+1,COLUMN(B848))*($Q847-INT($Q847))+INDEX(Adata,$Q847,COLUMN(B848))*(1-$Q847+INT($Q847))))</f>
        <v/>
      </c>
      <c r="T847" s="2" t="str">
        <f t="shared" si="87"/>
        <v/>
      </c>
      <c r="U847" s="2" t="e">
        <f t="shared" si="89"/>
        <v>#VALUE!</v>
      </c>
      <c r="V847" s="2" t="e">
        <f t="shared" si="90"/>
        <v>#VALUE!</v>
      </c>
    </row>
    <row r="848" spans="17:22" x14ac:dyDescent="0.2">
      <c r="Q848" s="34" t="str">
        <f t="shared" si="88"/>
        <v/>
      </c>
      <c r="R848" s="33" t="str">
        <f t="shared" si="91"/>
        <v/>
      </c>
      <c r="S848" s="33" t="str">
        <f t="shared" si="92"/>
        <v/>
      </c>
      <c r="T848" s="2" t="str">
        <f t="shared" si="87"/>
        <v/>
      </c>
      <c r="U848" s="2" t="e">
        <f t="shared" si="89"/>
        <v>#VALUE!</v>
      </c>
      <c r="V848" s="2" t="e">
        <f t="shared" si="90"/>
        <v>#VALUE!</v>
      </c>
    </row>
    <row r="849" spans="17:22" x14ac:dyDescent="0.2">
      <c r="Q849" s="34" t="str">
        <f t="shared" si="88"/>
        <v/>
      </c>
      <c r="R849" s="33" t="str">
        <f t="shared" si="91"/>
        <v/>
      </c>
      <c r="S849" s="33" t="str">
        <f t="shared" si="92"/>
        <v/>
      </c>
      <c r="T849" s="2" t="str">
        <f t="shared" si="87"/>
        <v/>
      </c>
      <c r="U849" s="2" t="e">
        <f t="shared" si="89"/>
        <v>#VALUE!</v>
      </c>
      <c r="V849" s="2" t="e">
        <f t="shared" si="90"/>
        <v>#VALUE!</v>
      </c>
    </row>
    <row r="850" spans="17:22" x14ac:dyDescent="0.2">
      <c r="Q850" s="34" t="str">
        <f t="shared" si="88"/>
        <v/>
      </c>
      <c r="R850" s="33" t="str">
        <f t="shared" si="91"/>
        <v/>
      </c>
      <c r="S850" s="33" t="str">
        <f t="shared" si="92"/>
        <v/>
      </c>
      <c r="T850" s="2" t="str">
        <f t="shared" si="87"/>
        <v/>
      </c>
      <c r="U850" s="2" t="e">
        <f t="shared" si="89"/>
        <v>#VALUE!</v>
      </c>
      <c r="V850" s="2" t="e">
        <f t="shared" si="90"/>
        <v>#VALUE!</v>
      </c>
    </row>
    <row r="851" spans="17:22" x14ac:dyDescent="0.2">
      <c r="Q851" s="34" t="str">
        <f t="shared" si="88"/>
        <v/>
      </c>
      <c r="R851" s="33" t="str">
        <f t="shared" si="91"/>
        <v/>
      </c>
      <c r="S851" s="33" t="str">
        <f t="shared" si="92"/>
        <v/>
      </c>
      <c r="T851" s="2" t="str">
        <f t="shared" ref="T851:T914" si="93">IF($Q851="","",MIN(R851:S851))</f>
        <v/>
      </c>
      <c r="U851" s="2" t="e">
        <f t="shared" si="89"/>
        <v>#VALUE!</v>
      </c>
      <c r="V851" s="2" t="e">
        <f t="shared" si="90"/>
        <v>#VALUE!</v>
      </c>
    </row>
    <row r="852" spans="17:22" x14ac:dyDescent="0.2">
      <c r="Q852" s="34" t="str">
        <f t="shared" si="88"/>
        <v/>
      </c>
      <c r="R852" s="33" t="str">
        <f t="shared" si="91"/>
        <v/>
      </c>
      <c r="S852" s="33" t="str">
        <f t="shared" si="92"/>
        <v/>
      </c>
      <c r="T852" s="2" t="str">
        <f t="shared" si="93"/>
        <v/>
      </c>
      <c r="U852" s="2" t="e">
        <f t="shared" si="89"/>
        <v>#VALUE!</v>
      </c>
      <c r="V852" s="2" t="e">
        <f t="shared" si="90"/>
        <v>#VALUE!</v>
      </c>
    </row>
    <row r="853" spans="17:22" x14ac:dyDescent="0.2">
      <c r="Q853" s="34" t="str">
        <f t="shared" si="88"/>
        <v/>
      </c>
      <c r="R853" s="33" t="str">
        <f t="shared" si="91"/>
        <v/>
      </c>
      <c r="S853" s="33" t="str">
        <f t="shared" si="92"/>
        <v/>
      </c>
      <c r="T853" s="2" t="str">
        <f t="shared" si="93"/>
        <v/>
      </c>
      <c r="U853" s="2" t="e">
        <f t="shared" si="89"/>
        <v>#VALUE!</v>
      </c>
      <c r="V853" s="2" t="e">
        <f t="shared" si="90"/>
        <v>#VALUE!</v>
      </c>
    </row>
    <row r="854" spans="17:22" x14ac:dyDescent="0.2">
      <c r="Q854" s="34" t="str">
        <f t="shared" si="88"/>
        <v/>
      </c>
      <c r="R854" s="33" t="str">
        <f t="shared" si="91"/>
        <v/>
      </c>
      <c r="S854" s="33" t="str">
        <f t="shared" si="92"/>
        <v/>
      </c>
      <c r="T854" s="2" t="str">
        <f t="shared" si="93"/>
        <v/>
      </c>
      <c r="U854" s="2" t="e">
        <f t="shared" si="89"/>
        <v>#VALUE!</v>
      </c>
      <c r="V854" s="2" t="e">
        <f t="shared" si="90"/>
        <v>#VALUE!</v>
      </c>
    </row>
    <row r="855" spans="17:22" x14ac:dyDescent="0.2">
      <c r="Q855" s="34" t="str">
        <f t="shared" si="88"/>
        <v/>
      </c>
      <c r="R855" s="33" t="str">
        <f t="shared" si="91"/>
        <v/>
      </c>
      <c r="S855" s="33" t="str">
        <f t="shared" si="92"/>
        <v/>
      </c>
      <c r="T855" s="2" t="str">
        <f t="shared" si="93"/>
        <v/>
      </c>
      <c r="U855" s="2" t="e">
        <f t="shared" si="89"/>
        <v>#VALUE!</v>
      </c>
      <c r="V855" s="2" t="e">
        <f t="shared" si="90"/>
        <v>#VALUE!</v>
      </c>
    </row>
    <row r="856" spans="17:22" x14ac:dyDescent="0.2">
      <c r="Q856" s="34" t="str">
        <f t="shared" si="88"/>
        <v/>
      </c>
      <c r="R856" s="33" t="str">
        <f t="shared" si="91"/>
        <v/>
      </c>
      <c r="S856" s="33" t="str">
        <f t="shared" si="92"/>
        <v/>
      </c>
      <c r="T856" s="2" t="str">
        <f t="shared" si="93"/>
        <v/>
      </c>
      <c r="U856" s="2" t="e">
        <f t="shared" si="89"/>
        <v>#VALUE!</v>
      </c>
      <c r="V856" s="2" t="e">
        <f t="shared" si="90"/>
        <v>#VALUE!</v>
      </c>
    </row>
    <row r="857" spans="17:22" x14ac:dyDescent="0.2">
      <c r="Q857" s="34" t="str">
        <f t="shared" si="88"/>
        <v/>
      </c>
      <c r="R857" s="33" t="str">
        <f t="shared" si="91"/>
        <v/>
      </c>
      <c r="S857" s="33" t="str">
        <f t="shared" si="92"/>
        <v/>
      </c>
      <c r="T857" s="2" t="str">
        <f t="shared" si="93"/>
        <v/>
      </c>
      <c r="U857" s="2" t="e">
        <f t="shared" si="89"/>
        <v>#VALUE!</v>
      </c>
      <c r="V857" s="2" t="e">
        <f t="shared" si="90"/>
        <v>#VALUE!</v>
      </c>
    </row>
    <row r="858" spans="17:22" x14ac:dyDescent="0.2">
      <c r="Q858" s="34" t="str">
        <f t="shared" si="88"/>
        <v/>
      </c>
      <c r="R858" s="33" t="str">
        <f t="shared" si="91"/>
        <v/>
      </c>
      <c r="S858" s="33" t="str">
        <f t="shared" si="92"/>
        <v/>
      </c>
      <c r="T858" s="2" t="str">
        <f t="shared" si="93"/>
        <v/>
      </c>
      <c r="U858" s="2" t="e">
        <f t="shared" si="89"/>
        <v>#VALUE!</v>
      </c>
      <c r="V858" s="2" t="e">
        <f t="shared" si="90"/>
        <v>#VALUE!</v>
      </c>
    </row>
    <row r="859" spans="17:22" x14ac:dyDescent="0.2">
      <c r="Q859" s="34" t="str">
        <f t="shared" si="88"/>
        <v/>
      </c>
      <c r="R859" s="33" t="str">
        <f t="shared" si="91"/>
        <v/>
      </c>
      <c r="S859" s="33" t="str">
        <f t="shared" si="92"/>
        <v/>
      </c>
      <c r="T859" s="2" t="str">
        <f t="shared" si="93"/>
        <v/>
      </c>
      <c r="U859" s="2" t="e">
        <f t="shared" si="89"/>
        <v>#VALUE!</v>
      </c>
      <c r="V859" s="2" t="e">
        <f t="shared" si="90"/>
        <v>#VALUE!</v>
      </c>
    </row>
    <row r="860" spans="17:22" x14ac:dyDescent="0.2">
      <c r="Q860" s="34" t="str">
        <f t="shared" si="88"/>
        <v/>
      </c>
      <c r="R860" s="33" t="str">
        <f t="shared" si="91"/>
        <v/>
      </c>
      <c r="S860" s="33" t="str">
        <f t="shared" si="92"/>
        <v/>
      </c>
      <c r="T860" s="2" t="str">
        <f t="shared" si="93"/>
        <v/>
      </c>
      <c r="U860" s="2" t="e">
        <f t="shared" si="89"/>
        <v>#VALUE!</v>
      </c>
      <c r="V860" s="2" t="e">
        <f t="shared" si="90"/>
        <v>#VALUE!</v>
      </c>
    </row>
    <row r="861" spans="17:22" x14ac:dyDescent="0.2">
      <c r="Q861" s="34" t="str">
        <f t="shared" si="88"/>
        <v/>
      </c>
      <c r="R861" s="33" t="str">
        <f t="shared" si="91"/>
        <v/>
      </c>
      <c r="S861" s="33" t="str">
        <f t="shared" si="92"/>
        <v/>
      </c>
      <c r="T861" s="2" t="str">
        <f t="shared" si="93"/>
        <v/>
      </c>
      <c r="U861" s="2" t="e">
        <f t="shared" si="89"/>
        <v>#VALUE!</v>
      </c>
      <c r="V861" s="2" t="e">
        <f t="shared" si="90"/>
        <v>#VALUE!</v>
      </c>
    </row>
    <row r="862" spans="17:22" x14ac:dyDescent="0.2">
      <c r="Q862" s="34" t="str">
        <f t="shared" si="88"/>
        <v/>
      </c>
      <c r="R862" s="33" t="str">
        <f t="shared" si="91"/>
        <v/>
      </c>
      <c r="S862" s="33" t="str">
        <f t="shared" si="92"/>
        <v/>
      </c>
      <c r="T862" s="2" t="str">
        <f t="shared" si="93"/>
        <v/>
      </c>
      <c r="U862" s="2" t="e">
        <f t="shared" si="89"/>
        <v>#VALUE!</v>
      </c>
      <c r="V862" s="2" t="e">
        <f t="shared" si="90"/>
        <v>#VALUE!</v>
      </c>
    </row>
    <row r="863" spans="17:22" x14ac:dyDescent="0.2">
      <c r="Q863" s="34" t="str">
        <f t="shared" si="88"/>
        <v/>
      </c>
      <c r="R863" s="33" t="str">
        <f t="shared" si="91"/>
        <v/>
      </c>
      <c r="S863" s="33" t="str">
        <f t="shared" si="92"/>
        <v/>
      </c>
      <c r="T863" s="2" t="str">
        <f t="shared" si="93"/>
        <v/>
      </c>
      <c r="U863" s="2" t="e">
        <f t="shared" si="89"/>
        <v>#VALUE!</v>
      </c>
      <c r="V863" s="2" t="e">
        <f t="shared" si="90"/>
        <v>#VALUE!</v>
      </c>
    </row>
    <row r="864" spans="17:22" x14ac:dyDescent="0.2">
      <c r="Q864" s="34" t="str">
        <f t="shared" si="88"/>
        <v/>
      </c>
      <c r="R864" s="33" t="str">
        <f t="shared" si="91"/>
        <v/>
      </c>
      <c r="S864" s="33" t="str">
        <f t="shared" si="92"/>
        <v/>
      </c>
      <c r="T864" s="2" t="str">
        <f t="shared" si="93"/>
        <v/>
      </c>
      <c r="U864" s="2" t="e">
        <f t="shared" si="89"/>
        <v>#VALUE!</v>
      </c>
      <c r="V864" s="2" t="e">
        <f t="shared" si="90"/>
        <v>#VALUE!</v>
      </c>
    </row>
    <row r="865" spans="17:22" x14ac:dyDescent="0.2">
      <c r="Q865" s="34" t="str">
        <f t="shared" si="88"/>
        <v/>
      </c>
      <c r="R865" s="33" t="str">
        <f t="shared" si="91"/>
        <v/>
      </c>
      <c r="S865" s="33" t="str">
        <f t="shared" si="92"/>
        <v/>
      </c>
      <c r="T865" s="2" t="str">
        <f t="shared" si="93"/>
        <v/>
      </c>
      <c r="U865" s="2" t="e">
        <f t="shared" si="89"/>
        <v>#VALUE!</v>
      </c>
      <c r="V865" s="2" t="e">
        <f t="shared" si="90"/>
        <v>#VALUE!</v>
      </c>
    </row>
    <row r="866" spans="17:22" x14ac:dyDescent="0.2">
      <c r="Q866" s="34" t="str">
        <f t="shared" si="88"/>
        <v/>
      </c>
      <c r="R866" s="33" t="str">
        <f t="shared" si="91"/>
        <v/>
      </c>
      <c r="S866" s="33" t="str">
        <f t="shared" si="92"/>
        <v/>
      </c>
      <c r="T866" s="2" t="str">
        <f t="shared" si="93"/>
        <v/>
      </c>
      <c r="U866" s="2" t="e">
        <f t="shared" si="89"/>
        <v>#VALUE!</v>
      </c>
      <c r="V866" s="2" t="e">
        <f t="shared" si="90"/>
        <v>#VALUE!</v>
      </c>
    </row>
    <row r="867" spans="17:22" x14ac:dyDescent="0.2">
      <c r="Q867" s="34" t="str">
        <f t="shared" si="88"/>
        <v/>
      </c>
      <c r="R867" s="33" t="str">
        <f t="shared" si="91"/>
        <v/>
      </c>
      <c r="S867" s="33" t="str">
        <f t="shared" si="92"/>
        <v/>
      </c>
      <c r="T867" s="2" t="str">
        <f t="shared" si="93"/>
        <v/>
      </c>
      <c r="U867" s="2" t="e">
        <f t="shared" si="89"/>
        <v>#VALUE!</v>
      </c>
      <c r="V867" s="2" t="e">
        <f t="shared" si="90"/>
        <v>#VALUE!</v>
      </c>
    </row>
    <row r="868" spans="17:22" x14ac:dyDescent="0.2">
      <c r="Q868" s="34" t="str">
        <f t="shared" si="88"/>
        <v/>
      </c>
      <c r="R868" s="33" t="str">
        <f t="shared" si="91"/>
        <v/>
      </c>
      <c r="S868" s="33" t="str">
        <f t="shared" si="92"/>
        <v/>
      </c>
      <c r="T868" s="2" t="str">
        <f t="shared" si="93"/>
        <v/>
      </c>
      <c r="U868" s="2" t="e">
        <f t="shared" si="89"/>
        <v>#VALUE!</v>
      </c>
      <c r="V868" s="2" t="e">
        <f t="shared" si="90"/>
        <v>#VALUE!</v>
      </c>
    </row>
    <row r="869" spans="17:22" x14ac:dyDescent="0.2">
      <c r="Q869" s="34" t="str">
        <f t="shared" si="88"/>
        <v/>
      </c>
      <c r="R869" s="33" t="str">
        <f t="shared" si="91"/>
        <v/>
      </c>
      <c r="S869" s="33" t="str">
        <f t="shared" si="92"/>
        <v/>
      </c>
      <c r="T869" s="2" t="str">
        <f t="shared" si="93"/>
        <v/>
      </c>
      <c r="U869" s="2" t="e">
        <f t="shared" si="89"/>
        <v>#VALUE!</v>
      </c>
      <c r="V869" s="2" t="e">
        <f t="shared" si="90"/>
        <v>#VALUE!</v>
      </c>
    </row>
    <row r="870" spans="17:22" x14ac:dyDescent="0.2">
      <c r="Q870" s="34" t="str">
        <f t="shared" si="88"/>
        <v/>
      </c>
      <c r="R870" s="33" t="str">
        <f t="shared" si="91"/>
        <v/>
      </c>
      <c r="S870" s="33" t="str">
        <f t="shared" si="92"/>
        <v/>
      </c>
      <c r="T870" s="2" t="str">
        <f t="shared" si="93"/>
        <v/>
      </c>
      <c r="U870" s="2" t="e">
        <f t="shared" si="89"/>
        <v>#VALUE!</v>
      </c>
      <c r="V870" s="2" t="e">
        <f t="shared" si="90"/>
        <v>#VALUE!</v>
      </c>
    </row>
    <row r="871" spans="17:22" x14ac:dyDescent="0.2">
      <c r="Q871" s="34" t="str">
        <f t="shared" si="88"/>
        <v/>
      </c>
      <c r="R871" s="33" t="str">
        <f t="shared" si="91"/>
        <v/>
      </c>
      <c r="S871" s="33" t="str">
        <f t="shared" si="92"/>
        <v/>
      </c>
      <c r="T871" s="2" t="str">
        <f t="shared" si="93"/>
        <v/>
      </c>
      <c r="U871" s="2" t="e">
        <f t="shared" si="89"/>
        <v>#VALUE!</v>
      </c>
      <c r="V871" s="2" t="e">
        <f t="shared" si="90"/>
        <v>#VALUE!</v>
      </c>
    </row>
    <row r="872" spans="17:22" x14ac:dyDescent="0.2">
      <c r="Q872" s="34" t="str">
        <f t="shared" si="88"/>
        <v/>
      </c>
      <c r="R872" s="33" t="str">
        <f t="shared" si="91"/>
        <v/>
      </c>
      <c r="S872" s="33" t="str">
        <f t="shared" si="92"/>
        <v/>
      </c>
      <c r="T872" s="2" t="str">
        <f t="shared" si="93"/>
        <v/>
      </c>
      <c r="U872" s="2" t="e">
        <f t="shared" si="89"/>
        <v>#VALUE!</v>
      </c>
      <c r="V872" s="2" t="e">
        <f t="shared" si="90"/>
        <v>#VALUE!</v>
      </c>
    </row>
    <row r="873" spans="17:22" x14ac:dyDescent="0.2">
      <c r="Q873" s="34" t="str">
        <f t="shared" si="88"/>
        <v/>
      </c>
      <c r="R873" s="33" t="str">
        <f t="shared" si="91"/>
        <v/>
      </c>
      <c r="S873" s="33" t="str">
        <f t="shared" si="92"/>
        <v/>
      </c>
      <c r="T873" s="2" t="str">
        <f t="shared" si="93"/>
        <v/>
      </c>
      <c r="U873" s="2" t="e">
        <f t="shared" si="89"/>
        <v>#VALUE!</v>
      </c>
      <c r="V873" s="2" t="e">
        <f t="shared" si="90"/>
        <v>#VALUE!</v>
      </c>
    </row>
    <row r="874" spans="17:22" x14ac:dyDescent="0.2">
      <c r="Q874" s="34" t="str">
        <f t="shared" si="88"/>
        <v/>
      </c>
      <c r="R874" s="33" t="str">
        <f t="shared" si="91"/>
        <v/>
      </c>
      <c r="S874" s="33" t="str">
        <f t="shared" si="92"/>
        <v/>
      </c>
      <c r="T874" s="2" t="str">
        <f t="shared" si="93"/>
        <v/>
      </c>
      <c r="U874" s="2" t="e">
        <f t="shared" si="89"/>
        <v>#VALUE!</v>
      </c>
      <c r="V874" s="2" t="e">
        <f t="shared" si="90"/>
        <v>#VALUE!</v>
      </c>
    </row>
    <row r="875" spans="17:22" x14ac:dyDescent="0.2">
      <c r="Q875" s="34" t="str">
        <f t="shared" si="88"/>
        <v/>
      </c>
      <c r="R875" s="33" t="str">
        <f t="shared" si="91"/>
        <v/>
      </c>
      <c r="S875" s="33" t="str">
        <f t="shared" si="92"/>
        <v/>
      </c>
      <c r="T875" s="2" t="str">
        <f t="shared" si="93"/>
        <v/>
      </c>
      <c r="U875" s="2" t="e">
        <f t="shared" si="89"/>
        <v>#VALUE!</v>
      </c>
      <c r="V875" s="2" t="e">
        <f t="shared" si="90"/>
        <v>#VALUE!</v>
      </c>
    </row>
    <row r="876" spans="17:22" x14ac:dyDescent="0.2">
      <c r="Q876" s="34" t="str">
        <f t="shared" si="88"/>
        <v/>
      </c>
      <c r="R876" s="33" t="str">
        <f t="shared" si="91"/>
        <v/>
      </c>
      <c r="S876" s="33" t="str">
        <f t="shared" si="92"/>
        <v/>
      </c>
      <c r="T876" s="2" t="str">
        <f t="shared" si="93"/>
        <v/>
      </c>
      <c r="U876" s="2" t="e">
        <f t="shared" si="89"/>
        <v>#VALUE!</v>
      </c>
      <c r="V876" s="2" t="e">
        <f t="shared" si="90"/>
        <v>#VALUE!</v>
      </c>
    </row>
    <row r="877" spans="17:22" x14ac:dyDescent="0.2">
      <c r="Q877" s="34" t="str">
        <f t="shared" si="88"/>
        <v/>
      </c>
      <c r="R877" s="33" t="str">
        <f t="shared" si="91"/>
        <v/>
      </c>
      <c r="S877" s="33" t="str">
        <f t="shared" si="92"/>
        <v/>
      </c>
      <c r="T877" s="2" t="str">
        <f t="shared" si="93"/>
        <v/>
      </c>
      <c r="U877" s="2" t="e">
        <f t="shared" si="89"/>
        <v>#VALUE!</v>
      </c>
      <c r="V877" s="2" t="e">
        <f t="shared" si="90"/>
        <v>#VALUE!</v>
      </c>
    </row>
    <row r="878" spans="17:22" x14ac:dyDescent="0.2">
      <c r="Q878" s="34" t="str">
        <f t="shared" si="88"/>
        <v/>
      </c>
      <c r="R878" s="33" t="str">
        <f t="shared" si="91"/>
        <v/>
      </c>
      <c r="S878" s="33" t="str">
        <f t="shared" si="92"/>
        <v/>
      </c>
      <c r="T878" s="2" t="str">
        <f t="shared" si="93"/>
        <v/>
      </c>
      <c r="U878" s="2" t="e">
        <f t="shared" si="89"/>
        <v>#VALUE!</v>
      </c>
      <c r="V878" s="2" t="e">
        <f t="shared" si="90"/>
        <v>#VALUE!</v>
      </c>
    </row>
    <row r="879" spans="17:22" x14ac:dyDescent="0.2">
      <c r="Q879" s="34" t="str">
        <f t="shared" si="88"/>
        <v/>
      </c>
      <c r="R879" s="33" t="str">
        <f t="shared" si="91"/>
        <v/>
      </c>
      <c r="S879" s="33" t="str">
        <f t="shared" si="92"/>
        <v/>
      </c>
      <c r="T879" s="2" t="str">
        <f t="shared" si="93"/>
        <v/>
      </c>
      <c r="U879" s="2" t="e">
        <f t="shared" si="89"/>
        <v>#VALUE!</v>
      </c>
      <c r="V879" s="2" t="e">
        <f t="shared" si="90"/>
        <v>#VALUE!</v>
      </c>
    </row>
    <row r="880" spans="17:22" x14ac:dyDescent="0.2">
      <c r="Q880" s="34" t="str">
        <f t="shared" si="88"/>
        <v/>
      </c>
      <c r="R880" s="33" t="str">
        <f t="shared" si="91"/>
        <v/>
      </c>
      <c r="S880" s="33" t="str">
        <f t="shared" si="92"/>
        <v/>
      </c>
      <c r="T880" s="2" t="str">
        <f t="shared" si="93"/>
        <v/>
      </c>
      <c r="U880" s="2" t="e">
        <f t="shared" si="89"/>
        <v>#VALUE!</v>
      </c>
      <c r="V880" s="2" t="e">
        <f t="shared" si="90"/>
        <v>#VALUE!</v>
      </c>
    </row>
    <row r="881" spans="17:22" x14ac:dyDescent="0.2">
      <c r="Q881" s="34" t="str">
        <f t="shared" si="88"/>
        <v/>
      </c>
      <c r="R881" s="33" t="str">
        <f t="shared" si="91"/>
        <v/>
      </c>
      <c r="S881" s="33" t="str">
        <f t="shared" si="92"/>
        <v/>
      </c>
      <c r="T881" s="2" t="str">
        <f t="shared" si="93"/>
        <v/>
      </c>
      <c r="U881" s="2" t="e">
        <f t="shared" si="89"/>
        <v>#VALUE!</v>
      </c>
      <c r="V881" s="2" t="e">
        <f t="shared" si="90"/>
        <v>#VALUE!</v>
      </c>
    </row>
    <row r="882" spans="17:22" x14ac:dyDescent="0.2">
      <c r="Q882" s="34" t="str">
        <f t="shared" si="88"/>
        <v/>
      </c>
      <c r="R882" s="33" t="str">
        <f t="shared" si="91"/>
        <v/>
      </c>
      <c r="S882" s="33" t="str">
        <f t="shared" si="92"/>
        <v/>
      </c>
      <c r="T882" s="2" t="str">
        <f t="shared" si="93"/>
        <v/>
      </c>
      <c r="U882" s="2" t="e">
        <f t="shared" si="89"/>
        <v>#VALUE!</v>
      </c>
      <c r="V882" s="2" t="e">
        <f t="shared" si="90"/>
        <v>#VALUE!</v>
      </c>
    </row>
    <row r="883" spans="17:22" x14ac:dyDescent="0.2">
      <c r="Q883" s="34" t="str">
        <f t="shared" si="88"/>
        <v/>
      </c>
      <c r="R883" s="33" t="str">
        <f t="shared" si="91"/>
        <v/>
      </c>
      <c r="S883" s="33" t="str">
        <f t="shared" si="92"/>
        <v/>
      </c>
      <c r="T883" s="2" t="str">
        <f t="shared" si="93"/>
        <v/>
      </c>
      <c r="U883" s="2" t="e">
        <f t="shared" si="89"/>
        <v>#VALUE!</v>
      </c>
      <c r="V883" s="2" t="e">
        <f t="shared" si="90"/>
        <v>#VALUE!</v>
      </c>
    </row>
    <row r="884" spans="17:22" x14ac:dyDescent="0.2">
      <c r="Q884" s="34" t="str">
        <f t="shared" si="88"/>
        <v/>
      </c>
      <c r="R884" s="33" t="str">
        <f t="shared" si="91"/>
        <v/>
      </c>
      <c r="S884" s="33" t="str">
        <f t="shared" si="92"/>
        <v/>
      </c>
      <c r="T884" s="2" t="str">
        <f t="shared" si="93"/>
        <v/>
      </c>
      <c r="U884" s="2" t="e">
        <f t="shared" si="89"/>
        <v>#VALUE!</v>
      </c>
      <c r="V884" s="2" t="e">
        <f t="shared" si="90"/>
        <v>#VALUE!</v>
      </c>
    </row>
    <row r="885" spans="17:22" x14ac:dyDescent="0.2">
      <c r="Q885" s="34" t="str">
        <f t="shared" si="88"/>
        <v/>
      </c>
      <c r="R885" s="33" t="str">
        <f t="shared" si="91"/>
        <v/>
      </c>
      <c r="S885" s="33" t="str">
        <f t="shared" si="92"/>
        <v/>
      </c>
      <c r="T885" s="2" t="str">
        <f t="shared" si="93"/>
        <v/>
      </c>
      <c r="U885" s="2" t="e">
        <f t="shared" si="89"/>
        <v>#VALUE!</v>
      </c>
      <c r="V885" s="2" t="e">
        <f t="shared" si="90"/>
        <v>#VALUE!</v>
      </c>
    </row>
    <row r="886" spans="17:22" x14ac:dyDescent="0.2">
      <c r="Q886" s="34" t="str">
        <f t="shared" si="88"/>
        <v/>
      </c>
      <c r="R886" s="33" t="str">
        <f t="shared" si="91"/>
        <v/>
      </c>
      <c r="S886" s="33" t="str">
        <f t="shared" si="92"/>
        <v/>
      </c>
      <c r="T886" s="2" t="str">
        <f t="shared" si="93"/>
        <v/>
      </c>
      <c r="U886" s="2" t="e">
        <f t="shared" si="89"/>
        <v>#VALUE!</v>
      </c>
      <c r="V886" s="2" t="e">
        <f t="shared" si="90"/>
        <v>#VALUE!</v>
      </c>
    </row>
    <row r="887" spans="17:22" x14ac:dyDescent="0.2">
      <c r="Q887" s="34" t="str">
        <f t="shared" si="88"/>
        <v/>
      </c>
      <c r="R887" s="33" t="str">
        <f t="shared" si="91"/>
        <v/>
      </c>
      <c r="S887" s="33" t="str">
        <f t="shared" si="92"/>
        <v/>
      </c>
      <c r="T887" s="2" t="str">
        <f t="shared" si="93"/>
        <v/>
      </c>
      <c r="U887" s="2" t="e">
        <f t="shared" si="89"/>
        <v>#VALUE!</v>
      </c>
      <c r="V887" s="2" t="e">
        <f t="shared" si="90"/>
        <v>#VALUE!</v>
      </c>
    </row>
    <row r="888" spans="17:22" x14ac:dyDescent="0.2">
      <c r="Q888" s="34" t="str">
        <f t="shared" si="88"/>
        <v/>
      </c>
      <c r="R888" s="33" t="str">
        <f t="shared" si="91"/>
        <v/>
      </c>
      <c r="S888" s="33" t="str">
        <f t="shared" si="92"/>
        <v/>
      </c>
      <c r="T888" s="2" t="str">
        <f t="shared" si="93"/>
        <v/>
      </c>
      <c r="U888" s="2" t="e">
        <f t="shared" si="89"/>
        <v>#VALUE!</v>
      </c>
      <c r="V888" s="2" t="e">
        <f t="shared" si="90"/>
        <v>#VALUE!</v>
      </c>
    </row>
    <row r="889" spans="17:22" x14ac:dyDescent="0.2">
      <c r="Q889" s="34" t="str">
        <f t="shared" si="88"/>
        <v/>
      </c>
      <c r="R889" s="33" t="str">
        <f t="shared" si="91"/>
        <v/>
      </c>
      <c r="S889" s="33" t="str">
        <f t="shared" si="92"/>
        <v/>
      </c>
      <c r="T889" s="2" t="str">
        <f t="shared" si="93"/>
        <v/>
      </c>
      <c r="U889" s="2" t="e">
        <f t="shared" si="89"/>
        <v>#VALUE!</v>
      </c>
      <c r="V889" s="2" t="e">
        <f t="shared" si="90"/>
        <v>#VALUE!</v>
      </c>
    </row>
    <row r="890" spans="17:22" x14ac:dyDescent="0.2">
      <c r="Q890" s="34" t="str">
        <f t="shared" si="88"/>
        <v/>
      </c>
      <c r="R890" s="33" t="str">
        <f t="shared" si="91"/>
        <v/>
      </c>
      <c r="S890" s="33" t="str">
        <f t="shared" si="92"/>
        <v/>
      </c>
      <c r="T890" s="2" t="str">
        <f t="shared" si="93"/>
        <v/>
      </c>
      <c r="U890" s="2" t="e">
        <f t="shared" si="89"/>
        <v>#VALUE!</v>
      </c>
      <c r="V890" s="2" t="e">
        <f t="shared" si="90"/>
        <v>#VALUE!</v>
      </c>
    </row>
    <row r="891" spans="17:22" x14ac:dyDescent="0.2">
      <c r="Q891" s="34" t="str">
        <f t="shared" si="88"/>
        <v/>
      </c>
      <c r="R891" s="33" t="str">
        <f t="shared" si="91"/>
        <v/>
      </c>
      <c r="S891" s="33" t="str">
        <f t="shared" si="92"/>
        <v/>
      </c>
      <c r="T891" s="2" t="str">
        <f t="shared" si="93"/>
        <v/>
      </c>
      <c r="U891" s="2" t="e">
        <f t="shared" si="89"/>
        <v>#VALUE!</v>
      </c>
      <c r="V891" s="2" t="e">
        <f t="shared" si="90"/>
        <v>#VALUE!</v>
      </c>
    </row>
    <row r="892" spans="17:22" x14ac:dyDescent="0.2">
      <c r="Q892" s="34" t="str">
        <f t="shared" si="88"/>
        <v/>
      </c>
      <c r="R892" s="33" t="str">
        <f t="shared" si="91"/>
        <v/>
      </c>
      <c r="S892" s="33" t="str">
        <f t="shared" si="92"/>
        <v/>
      </c>
      <c r="T892" s="2" t="str">
        <f t="shared" si="93"/>
        <v/>
      </c>
      <c r="U892" s="2" t="e">
        <f t="shared" si="89"/>
        <v>#VALUE!</v>
      </c>
      <c r="V892" s="2" t="e">
        <f t="shared" si="90"/>
        <v>#VALUE!</v>
      </c>
    </row>
    <row r="893" spans="17:22" x14ac:dyDescent="0.2">
      <c r="Q893" s="34" t="str">
        <f t="shared" si="88"/>
        <v/>
      </c>
      <c r="R893" s="33" t="str">
        <f t="shared" si="91"/>
        <v/>
      </c>
      <c r="S893" s="33" t="str">
        <f t="shared" si="92"/>
        <v/>
      </c>
      <c r="T893" s="2" t="str">
        <f t="shared" si="93"/>
        <v/>
      </c>
      <c r="U893" s="2" t="e">
        <f t="shared" si="89"/>
        <v>#VALUE!</v>
      </c>
      <c r="V893" s="2" t="e">
        <f t="shared" si="90"/>
        <v>#VALUE!</v>
      </c>
    </row>
    <row r="894" spans="17:22" x14ac:dyDescent="0.2">
      <c r="Q894" s="34" t="str">
        <f t="shared" si="88"/>
        <v/>
      </c>
      <c r="R894" s="33" t="str">
        <f t="shared" si="91"/>
        <v/>
      </c>
      <c r="S894" s="33" t="str">
        <f t="shared" si="92"/>
        <v/>
      </c>
      <c r="T894" s="2" t="str">
        <f t="shared" si="93"/>
        <v/>
      </c>
      <c r="U894" s="2" t="e">
        <f t="shared" si="89"/>
        <v>#VALUE!</v>
      </c>
      <c r="V894" s="2" t="e">
        <f t="shared" si="90"/>
        <v>#VALUE!</v>
      </c>
    </row>
    <row r="895" spans="17:22" x14ac:dyDescent="0.2">
      <c r="Q895" s="34" t="str">
        <f t="shared" si="88"/>
        <v/>
      </c>
      <c r="R895" s="33" t="str">
        <f t="shared" si="91"/>
        <v/>
      </c>
      <c r="S895" s="33" t="str">
        <f t="shared" si="92"/>
        <v/>
      </c>
      <c r="T895" s="2" t="str">
        <f t="shared" si="93"/>
        <v/>
      </c>
      <c r="U895" s="2" t="e">
        <f t="shared" si="89"/>
        <v>#VALUE!</v>
      </c>
      <c r="V895" s="2" t="e">
        <f t="shared" si="90"/>
        <v>#VALUE!</v>
      </c>
    </row>
    <row r="896" spans="17:22" x14ac:dyDescent="0.2">
      <c r="Q896" s="34" t="str">
        <f t="shared" si="88"/>
        <v/>
      </c>
      <c r="R896" s="33" t="str">
        <f t="shared" si="91"/>
        <v/>
      </c>
      <c r="S896" s="33" t="str">
        <f t="shared" si="92"/>
        <v/>
      </c>
      <c r="T896" s="2" t="str">
        <f t="shared" si="93"/>
        <v/>
      </c>
      <c r="U896" s="2" t="e">
        <f t="shared" si="89"/>
        <v>#VALUE!</v>
      </c>
      <c r="V896" s="2" t="e">
        <f t="shared" si="90"/>
        <v>#VALUE!</v>
      </c>
    </row>
    <row r="897" spans="17:22" x14ac:dyDescent="0.2">
      <c r="Q897" s="34" t="str">
        <f t="shared" si="88"/>
        <v/>
      </c>
      <c r="R897" s="33" t="str">
        <f t="shared" si="91"/>
        <v/>
      </c>
      <c r="S897" s="33" t="str">
        <f t="shared" si="92"/>
        <v/>
      </c>
      <c r="T897" s="2" t="str">
        <f t="shared" si="93"/>
        <v/>
      </c>
      <c r="U897" s="2" t="e">
        <f t="shared" si="89"/>
        <v>#VALUE!</v>
      </c>
      <c r="V897" s="2" t="e">
        <f t="shared" si="90"/>
        <v>#VALUE!</v>
      </c>
    </row>
    <row r="898" spans="17:22" x14ac:dyDescent="0.2">
      <c r="Q898" s="34" t="str">
        <f t="shared" ref="Q898:Q952" si="94">IF(((ROW()-2)/$C$26)+1&gt;ROWS(Adata),"",(ROW()-2)/$C$26+1)</f>
        <v/>
      </c>
      <c r="R898" s="33" t="str">
        <f t="shared" si="91"/>
        <v/>
      </c>
      <c r="S898" s="33" t="str">
        <f t="shared" si="92"/>
        <v/>
      </c>
      <c r="T898" s="2" t="str">
        <f t="shared" si="93"/>
        <v/>
      </c>
      <c r="U898" s="2" t="e">
        <f t="shared" si="89"/>
        <v>#VALUE!</v>
      </c>
      <c r="V898" s="2" t="e">
        <f t="shared" si="90"/>
        <v>#VALUE!</v>
      </c>
    </row>
    <row r="899" spans="17:22" x14ac:dyDescent="0.2">
      <c r="Q899" s="34" t="str">
        <f t="shared" si="94"/>
        <v/>
      </c>
      <c r="R899" s="33" t="str">
        <f t="shared" si="91"/>
        <v/>
      </c>
      <c r="S899" s="33" t="str">
        <f t="shared" si="92"/>
        <v/>
      </c>
      <c r="T899" s="2" t="str">
        <f t="shared" si="93"/>
        <v/>
      </c>
      <c r="U899" s="2" t="e">
        <f t="shared" ref="U899:U930" si="95">1-VLOOKUP(1-V899,$R$2:$S$2486,2,-1)</f>
        <v>#VALUE!</v>
      </c>
      <c r="V899" s="2" t="e">
        <f t="shared" ref="V899:V952" si="96">1-(Q899-1)/($C$27-1)</f>
        <v>#VALUE!</v>
      </c>
    </row>
    <row r="900" spans="17:22" x14ac:dyDescent="0.2">
      <c r="Q900" s="34" t="str">
        <f t="shared" si="94"/>
        <v/>
      </c>
      <c r="R900" s="33" t="str">
        <f t="shared" si="91"/>
        <v/>
      </c>
      <c r="S900" s="33" t="str">
        <f t="shared" si="92"/>
        <v/>
      </c>
      <c r="T900" s="2" t="str">
        <f t="shared" si="93"/>
        <v/>
      </c>
      <c r="U900" s="2" t="e">
        <f t="shared" si="95"/>
        <v>#VALUE!</v>
      </c>
      <c r="V900" s="2" t="e">
        <f t="shared" si="96"/>
        <v>#VALUE!</v>
      </c>
    </row>
    <row r="901" spans="17:22" x14ac:dyDescent="0.2">
      <c r="Q901" s="34" t="str">
        <f t="shared" si="94"/>
        <v/>
      </c>
      <c r="R901" s="33" t="str">
        <f t="shared" si="91"/>
        <v/>
      </c>
      <c r="S901" s="33" t="str">
        <f t="shared" si="92"/>
        <v/>
      </c>
      <c r="T901" s="2" t="str">
        <f t="shared" si="93"/>
        <v/>
      </c>
      <c r="U901" s="2" t="e">
        <f t="shared" si="95"/>
        <v>#VALUE!</v>
      </c>
      <c r="V901" s="2" t="e">
        <f t="shared" si="96"/>
        <v>#VALUE!</v>
      </c>
    </row>
    <row r="902" spans="17:22" x14ac:dyDescent="0.2">
      <c r="Q902" s="34" t="str">
        <f t="shared" si="94"/>
        <v/>
      </c>
      <c r="R902" s="33" t="str">
        <f t="shared" si="91"/>
        <v/>
      </c>
      <c r="S902" s="33" t="str">
        <f t="shared" si="92"/>
        <v/>
      </c>
      <c r="T902" s="2" t="str">
        <f t="shared" si="93"/>
        <v/>
      </c>
      <c r="U902" s="2" t="e">
        <f t="shared" si="95"/>
        <v>#VALUE!</v>
      </c>
      <c r="V902" s="2" t="e">
        <f t="shared" si="96"/>
        <v>#VALUE!</v>
      </c>
    </row>
    <row r="903" spans="17:22" x14ac:dyDescent="0.2">
      <c r="Q903" s="34" t="str">
        <f t="shared" si="94"/>
        <v/>
      </c>
      <c r="R903" s="33" t="str">
        <f t="shared" si="91"/>
        <v/>
      </c>
      <c r="S903" s="33" t="str">
        <f t="shared" si="92"/>
        <v/>
      </c>
      <c r="T903" s="2" t="str">
        <f t="shared" si="93"/>
        <v/>
      </c>
      <c r="U903" s="2" t="e">
        <f t="shared" si="95"/>
        <v>#VALUE!</v>
      </c>
      <c r="V903" s="2" t="e">
        <f t="shared" si="96"/>
        <v>#VALUE!</v>
      </c>
    </row>
    <row r="904" spans="17:22" x14ac:dyDescent="0.2">
      <c r="Q904" s="34" t="str">
        <f t="shared" si="94"/>
        <v/>
      </c>
      <c r="R904" s="33" t="str">
        <f t="shared" si="91"/>
        <v/>
      </c>
      <c r="S904" s="33" t="str">
        <f t="shared" si="92"/>
        <v/>
      </c>
      <c r="T904" s="2" t="str">
        <f t="shared" si="93"/>
        <v/>
      </c>
      <c r="U904" s="2" t="e">
        <f t="shared" si="95"/>
        <v>#VALUE!</v>
      </c>
      <c r="V904" s="2" t="e">
        <f t="shared" si="96"/>
        <v>#VALUE!</v>
      </c>
    </row>
    <row r="905" spans="17:22" x14ac:dyDescent="0.2">
      <c r="Q905" s="34" t="str">
        <f t="shared" si="94"/>
        <v/>
      </c>
      <c r="R905" s="33" t="str">
        <f t="shared" si="91"/>
        <v/>
      </c>
      <c r="S905" s="33" t="str">
        <f t="shared" si="92"/>
        <v/>
      </c>
      <c r="T905" s="2" t="str">
        <f t="shared" si="93"/>
        <v/>
      </c>
      <c r="U905" s="2" t="e">
        <f t="shared" si="95"/>
        <v>#VALUE!</v>
      </c>
      <c r="V905" s="2" t="e">
        <f t="shared" si="96"/>
        <v>#VALUE!</v>
      </c>
    </row>
    <row r="906" spans="17:22" x14ac:dyDescent="0.2">
      <c r="Q906" s="34" t="str">
        <f t="shared" si="94"/>
        <v/>
      </c>
      <c r="R906" s="33" t="str">
        <f t="shared" si="91"/>
        <v/>
      </c>
      <c r="S906" s="33" t="str">
        <f t="shared" si="92"/>
        <v/>
      </c>
      <c r="T906" s="2" t="str">
        <f t="shared" si="93"/>
        <v/>
      </c>
      <c r="U906" s="2" t="e">
        <f t="shared" si="95"/>
        <v>#VALUE!</v>
      </c>
      <c r="V906" s="2" t="e">
        <f t="shared" si="96"/>
        <v>#VALUE!</v>
      </c>
    </row>
    <row r="907" spans="17:22" x14ac:dyDescent="0.2">
      <c r="Q907" s="34" t="str">
        <f t="shared" si="94"/>
        <v/>
      </c>
      <c r="R907" s="33" t="str">
        <f t="shared" si="91"/>
        <v/>
      </c>
      <c r="S907" s="33" t="str">
        <f t="shared" si="92"/>
        <v/>
      </c>
      <c r="T907" s="2" t="str">
        <f t="shared" si="93"/>
        <v/>
      </c>
      <c r="U907" s="2" t="e">
        <f t="shared" si="95"/>
        <v>#VALUE!</v>
      </c>
      <c r="V907" s="2" t="e">
        <f t="shared" si="96"/>
        <v>#VALUE!</v>
      </c>
    </row>
    <row r="908" spans="17:22" x14ac:dyDescent="0.2">
      <c r="Q908" s="34" t="str">
        <f t="shared" si="94"/>
        <v/>
      </c>
      <c r="R908" s="33" t="str">
        <f t="shared" si="91"/>
        <v/>
      </c>
      <c r="S908" s="33" t="str">
        <f t="shared" si="92"/>
        <v/>
      </c>
      <c r="T908" s="2" t="str">
        <f t="shared" si="93"/>
        <v/>
      </c>
      <c r="U908" s="2" t="e">
        <f t="shared" si="95"/>
        <v>#VALUE!</v>
      </c>
      <c r="V908" s="2" t="e">
        <f t="shared" si="96"/>
        <v>#VALUE!</v>
      </c>
    </row>
    <row r="909" spans="17:22" x14ac:dyDescent="0.2">
      <c r="Q909" s="34" t="str">
        <f t="shared" si="94"/>
        <v/>
      </c>
      <c r="R909" s="33" t="str">
        <f t="shared" si="91"/>
        <v/>
      </c>
      <c r="S909" s="33" t="str">
        <f t="shared" si="92"/>
        <v/>
      </c>
      <c r="T909" s="2" t="str">
        <f t="shared" si="93"/>
        <v/>
      </c>
      <c r="U909" s="2" t="e">
        <f t="shared" si="95"/>
        <v>#VALUE!</v>
      </c>
      <c r="V909" s="2" t="e">
        <f t="shared" si="96"/>
        <v>#VALUE!</v>
      </c>
    </row>
    <row r="910" spans="17:22" x14ac:dyDescent="0.2">
      <c r="Q910" s="34" t="str">
        <f t="shared" si="94"/>
        <v/>
      </c>
      <c r="R910" s="33" t="str">
        <f t="shared" si="91"/>
        <v/>
      </c>
      <c r="S910" s="33" t="str">
        <f t="shared" si="92"/>
        <v/>
      </c>
      <c r="T910" s="2" t="str">
        <f t="shared" si="93"/>
        <v/>
      </c>
      <c r="U910" s="2" t="e">
        <f t="shared" si="95"/>
        <v>#VALUE!</v>
      </c>
      <c r="V910" s="2" t="e">
        <f t="shared" si="96"/>
        <v>#VALUE!</v>
      </c>
    </row>
    <row r="911" spans="17:22" x14ac:dyDescent="0.2">
      <c r="Q911" s="34" t="str">
        <f t="shared" si="94"/>
        <v/>
      </c>
      <c r="R911" s="33" t="str">
        <f t="shared" ref="R911:R952" si="97">IF($Q911="","",IF($Q911=INT($Q911),INDEX(Adata,$Q911,COLUMN(A912)),INDEX(Adata,$Q911+1,COLUMN(A912))*($Q911-INT($Q911))+INDEX(Adata,$Q911,COLUMN(A912))*(1-$Q911+INT($Q911))))</f>
        <v/>
      </c>
      <c r="S911" s="33" t="str">
        <f t="shared" ref="S911:S952" si="98">IF($Q911="","",IF($Q911=INT($Q911),INDEX(Adata,$Q911,COLUMN(B912)),INDEX(Adata,$Q911+1,COLUMN(B912))*($Q911-INT($Q911))+INDEX(Adata,$Q911,COLUMN(B912))*(1-$Q911+INT($Q911))))</f>
        <v/>
      </c>
      <c r="T911" s="2" t="str">
        <f t="shared" si="93"/>
        <v/>
      </c>
      <c r="U911" s="2" t="e">
        <f t="shared" si="95"/>
        <v>#VALUE!</v>
      </c>
      <c r="V911" s="2" t="e">
        <f t="shared" si="96"/>
        <v>#VALUE!</v>
      </c>
    </row>
    <row r="912" spans="17:22" x14ac:dyDescent="0.2">
      <c r="Q912" s="34" t="str">
        <f t="shared" si="94"/>
        <v/>
      </c>
      <c r="R912" s="33" t="str">
        <f t="shared" si="97"/>
        <v/>
      </c>
      <c r="S912" s="33" t="str">
        <f t="shared" si="98"/>
        <v/>
      </c>
      <c r="T912" s="2" t="str">
        <f t="shared" si="93"/>
        <v/>
      </c>
      <c r="U912" s="2" t="e">
        <f t="shared" si="95"/>
        <v>#VALUE!</v>
      </c>
      <c r="V912" s="2" t="e">
        <f t="shared" si="96"/>
        <v>#VALUE!</v>
      </c>
    </row>
    <row r="913" spans="17:22" x14ac:dyDescent="0.2">
      <c r="Q913" s="34" t="str">
        <f t="shared" si="94"/>
        <v/>
      </c>
      <c r="R913" s="33" t="str">
        <f t="shared" si="97"/>
        <v/>
      </c>
      <c r="S913" s="33" t="str">
        <f t="shared" si="98"/>
        <v/>
      </c>
      <c r="T913" s="2" t="str">
        <f t="shared" si="93"/>
        <v/>
      </c>
      <c r="U913" s="2" t="e">
        <f t="shared" si="95"/>
        <v>#VALUE!</v>
      </c>
      <c r="V913" s="2" t="e">
        <f t="shared" si="96"/>
        <v>#VALUE!</v>
      </c>
    </row>
    <row r="914" spans="17:22" x14ac:dyDescent="0.2">
      <c r="Q914" s="34" t="str">
        <f t="shared" si="94"/>
        <v/>
      </c>
      <c r="R914" s="33" t="str">
        <f t="shared" si="97"/>
        <v/>
      </c>
      <c r="S914" s="33" t="str">
        <f t="shared" si="98"/>
        <v/>
      </c>
      <c r="T914" s="2" t="str">
        <f t="shared" si="93"/>
        <v/>
      </c>
      <c r="U914" s="2" t="e">
        <f t="shared" si="95"/>
        <v>#VALUE!</v>
      </c>
      <c r="V914" s="2" t="e">
        <f t="shared" si="96"/>
        <v>#VALUE!</v>
      </c>
    </row>
    <row r="915" spans="17:22" x14ac:dyDescent="0.2">
      <c r="Q915" s="34" t="str">
        <f t="shared" si="94"/>
        <v/>
      </c>
      <c r="R915" s="33" t="str">
        <f t="shared" si="97"/>
        <v/>
      </c>
      <c r="S915" s="33" t="str">
        <f t="shared" si="98"/>
        <v/>
      </c>
      <c r="T915" s="2" t="str">
        <f t="shared" ref="T915:T952" si="99">IF($Q915="","",MIN(R915:S915))</f>
        <v/>
      </c>
      <c r="U915" s="2" t="e">
        <f t="shared" si="95"/>
        <v>#VALUE!</v>
      </c>
      <c r="V915" s="2" t="e">
        <f t="shared" si="96"/>
        <v>#VALUE!</v>
      </c>
    </row>
    <row r="916" spans="17:22" x14ac:dyDescent="0.2">
      <c r="Q916" s="34" t="str">
        <f t="shared" si="94"/>
        <v/>
      </c>
      <c r="R916" s="33" t="str">
        <f t="shared" si="97"/>
        <v/>
      </c>
      <c r="S916" s="33" t="str">
        <f t="shared" si="98"/>
        <v/>
      </c>
      <c r="T916" s="2" t="str">
        <f t="shared" si="99"/>
        <v/>
      </c>
      <c r="U916" s="2" t="e">
        <f t="shared" si="95"/>
        <v>#VALUE!</v>
      </c>
      <c r="V916" s="2" t="e">
        <f t="shared" si="96"/>
        <v>#VALUE!</v>
      </c>
    </row>
    <row r="917" spans="17:22" x14ac:dyDescent="0.2">
      <c r="Q917" s="34" t="str">
        <f t="shared" si="94"/>
        <v/>
      </c>
      <c r="R917" s="33" t="str">
        <f t="shared" si="97"/>
        <v/>
      </c>
      <c r="S917" s="33" t="str">
        <f t="shared" si="98"/>
        <v/>
      </c>
      <c r="T917" s="2" t="str">
        <f t="shared" si="99"/>
        <v/>
      </c>
      <c r="U917" s="2" t="e">
        <f t="shared" si="95"/>
        <v>#VALUE!</v>
      </c>
      <c r="V917" s="2" t="e">
        <f t="shared" si="96"/>
        <v>#VALUE!</v>
      </c>
    </row>
    <row r="918" spans="17:22" x14ac:dyDescent="0.2">
      <c r="Q918" s="34" t="str">
        <f t="shared" si="94"/>
        <v/>
      </c>
      <c r="R918" s="33" t="str">
        <f t="shared" si="97"/>
        <v/>
      </c>
      <c r="S918" s="33" t="str">
        <f t="shared" si="98"/>
        <v/>
      </c>
      <c r="T918" s="2" t="str">
        <f t="shared" si="99"/>
        <v/>
      </c>
      <c r="U918" s="2" t="e">
        <f t="shared" si="95"/>
        <v>#VALUE!</v>
      </c>
      <c r="V918" s="2" t="e">
        <f t="shared" si="96"/>
        <v>#VALUE!</v>
      </c>
    </row>
    <row r="919" spans="17:22" x14ac:dyDescent="0.2">
      <c r="Q919" s="34" t="str">
        <f t="shared" si="94"/>
        <v/>
      </c>
      <c r="R919" s="33" t="str">
        <f t="shared" si="97"/>
        <v/>
      </c>
      <c r="S919" s="33" t="str">
        <f t="shared" si="98"/>
        <v/>
      </c>
      <c r="T919" s="2" t="str">
        <f t="shared" si="99"/>
        <v/>
      </c>
      <c r="U919" s="2" t="e">
        <f t="shared" si="95"/>
        <v>#VALUE!</v>
      </c>
      <c r="V919" s="2" t="e">
        <f t="shared" si="96"/>
        <v>#VALUE!</v>
      </c>
    </row>
    <row r="920" spans="17:22" x14ac:dyDescent="0.2">
      <c r="Q920" s="34" t="str">
        <f t="shared" si="94"/>
        <v/>
      </c>
      <c r="R920" s="33" t="str">
        <f t="shared" si="97"/>
        <v/>
      </c>
      <c r="S920" s="33" t="str">
        <f t="shared" si="98"/>
        <v/>
      </c>
      <c r="T920" s="2" t="str">
        <f t="shared" si="99"/>
        <v/>
      </c>
      <c r="U920" s="2" t="e">
        <f t="shared" si="95"/>
        <v>#VALUE!</v>
      </c>
      <c r="V920" s="2" t="e">
        <f t="shared" si="96"/>
        <v>#VALUE!</v>
      </c>
    </row>
    <row r="921" spans="17:22" x14ac:dyDescent="0.2">
      <c r="Q921" s="34" t="str">
        <f t="shared" si="94"/>
        <v/>
      </c>
      <c r="R921" s="33" t="str">
        <f t="shared" si="97"/>
        <v/>
      </c>
      <c r="S921" s="33" t="str">
        <f t="shared" si="98"/>
        <v/>
      </c>
      <c r="T921" s="2" t="str">
        <f t="shared" si="99"/>
        <v/>
      </c>
      <c r="U921" s="2" t="e">
        <f t="shared" si="95"/>
        <v>#VALUE!</v>
      </c>
      <c r="V921" s="2" t="e">
        <f t="shared" si="96"/>
        <v>#VALUE!</v>
      </c>
    </row>
    <row r="922" spans="17:22" x14ac:dyDescent="0.2">
      <c r="Q922" s="34" t="str">
        <f t="shared" si="94"/>
        <v/>
      </c>
      <c r="R922" s="33" t="str">
        <f t="shared" si="97"/>
        <v/>
      </c>
      <c r="S922" s="33" t="str">
        <f t="shared" si="98"/>
        <v/>
      </c>
      <c r="T922" s="2" t="str">
        <f t="shared" si="99"/>
        <v/>
      </c>
      <c r="U922" s="2" t="e">
        <f t="shared" si="95"/>
        <v>#VALUE!</v>
      </c>
      <c r="V922" s="2" t="e">
        <f t="shared" si="96"/>
        <v>#VALUE!</v>
      </c>
    </row>
    <row r="923" spans="17:22" x14ac:dyDescent="0.2">
      <c r="Q923" s="34" t="str">
        <f t="shared" si="94"/>
        <v/>
      </c>
      <c r="R923" s="33" t="str">
        <f t="shared" si="97"/>
        <v/>
      </c>
      <c r="S923" s="33" t="str">
        <f t="shared" si="98"/>
        <v/>
      </c>
      <c r="T923" s="2" t="str">
        <f t="shared" si="99"/>
        <v/>
      </c>
      <c r="U923" s="2" t="e">
        <f t="shared" si="95"/>
        <v>#VALUE!</v>
      </c>
      <c r="V923" s="2" t="e">
        <f t="shared" si="96"/>
        <v>#VALUE!</v>
      </c>
    </row>
    <row r="924" spans="17:22" x14ac:dyDescent="0.2">
      <c r="Q924" s="34" t="str">
        <f t="shared" si="94"/>
        <v/>
      </c>
      <c r="R924" s="33" t="str">
        <f t="shared" si="97"/>
        <v/>
      </c>
      <c r="S924" s="33" t="str">
        <f t="shared" si="98"/>
        <v/>
      </c>
      <c r="T924" s="2" t="str">
        <f t="shared" si="99"/>
        <v/>
      </c>
      <c r="U924" s="2" t="e">
        <f t="shared" si="95"/>
        <v>#VALUE!</v>
      </c>
      <c r="V924" s="2" t="e">
        <f t="shared" si="96"/>
        <v>#VALUE!</v>
      </c>
    </row>
    <row r="925" spans="17:22" x14ac:dyDescent="0.2">
      <c r="Q925" s="34" t="str">
        <f t="shared" si="94"/>
        <v/>
      </c>
      <c r="R925" s="33" t="str">
        <f t="shared" si="97"/>
        <v/>
      </c>
      <c r="S925" s="33" t="str">
        <f t="shared" si="98"/>
        <v/>
      </c>
      <c r="T925" s="2" t="str">
        <f t="shared" si="99"/>
        <v/>
      </c>
      <c r="U925" s="2" t="e">
        <f t="shared" si="95"/>
        <v>#VALUE!</v>
      </c>
      <c r="V925" s="2" t="e">
        <f t="shared" si="96"/>
        <v>#VALUE!</v>
      </c>
    </row>
    <row r="926" spans="17:22" x14ac:dyDescent="0.2">
      <c r="Q926" s="34" t="str">
        <f t="shared" si="94"/>
        <v/>
      </c>
      <c r="R926" s="33" t="str">
        <f t="shared" si="97"/>
        <v/>
      </c>
      <c r="S926" s="33" t="str">
        <f t="shared" si="98"/>
        <v/>
      </c>
      <c r="T926" s="2" t="str">
        <f t="shared" si="99"/>
        <v/>
      </c>
      <c r="U926" s="2" t="e">
        <f t="shared" si="95"/>
        <v>#VALUE!</v>
      </c>
      <c r="V926" s="2" t="e">
        <f t="shared" si="96"/>
        <v>#VALUE!</v>
      </c>
    </row>
    <row r="927" spans="17:22" x14ac:dyDescent="0.2">
      <c r="Q927" s="34" t="str">
        <f t="shared" si="94"/>
        <v/>
      </c>
      <c r="R927" s="33" t="str">
        <f t="shared" si="97"/>
        <v/>
      </c>
      <c r="S927" s="33" t="str">
        <f t="shared" si="98"/>
        <v/>
      </c>
      <c r="T927" s="2" t="str">
        <f t="shared" si="99"/>
        <v/>
      </c>
      <c r="U927" s="2" t="e">
        <f t="shared" si="95"/>
        <v>#VALUE!</v>
      </c>
      <c r="V927" s="2" t="e">
        <f t="shared" si="96"/>
        <v>#VALUE!</v>
      </c>
    </row>
    <row r="928" spans="17:22" x14ac:dyDescent="0.2">
      <c r="Q928" s="34" t="str">
        <f t="shared" si="94"/>
        <v/>
      </c>
      <c r="R928" s="33" t="str">
        <f t="shared" si="97"/>
        <v/>
      </c>
      <c r="S928" s="33" t="str">
        <f t="shared" si="98"/>
        <v/>
      </c>
      <c r="T928" s="2" t="str">
        <f t="shared" si="99"/>
        <v/>
      </c>
      <c r="U928" s="2" t="e">
        <f t="shared" si="95"/>
        <v>#VALUE!</v>
      </c>
      <c r="V928" s="2" t="e">
        <f t="shared" si="96"/>
        <v>#VALUE!</v>
      </c>
    </row>
    <row r="929" spans="17:22" x14ac:dyDescent="0.2">
      <c r="Q929" s="34" t="str">
        <f t="shared" si="94"/>
        <v/>
      </c>
      <c r="R929" s="33" t="str">
        <f t="shared" si="97"/>
        <v/>
      </c>
      <c r="S929" s="33" t="str">
        <f t="shared" si="98"/>
        <v/>
      </c>
      <c r="T929" s="2" t="str">
        <f t="shared" si="99"/>
        <v/>
      </c>
      <c r="U929" s="2" t="e">
        <f t="shared" si="95"/>
        <v>#VALUE!</v>
      </c>
      <c r="V929" s="2" t="e">
        <f t="shared" si="96"/>
        <v>#VALUE!</v>
      </c>
    </row>
    <row r="930" spans="17:22" x14ac:dyDescent="0.2">
      <c r="Q930" s="34" t="str">
        <f t="shared" si="94"/>
        <v/>
      </c>
      <c r="R930" s="33" t="str">
        <f t="shared" si="97"/>
        <v/>
      </c>
      <c r="S930" s="33" t="str">
        <f t="shared" si="98"/>
        <v/>
      </c>
      <c r="T930" s="2" t="str">
        <f t="shared" si="99"/>
        <v/>
      </c>
      <c r="U930" s="2" t="e">
        <f t="shared" si="95"/>
        <v>#VALUE!</v>
      </c>
      <c r="V930" s="2" t="e">
        <f t="shared" si="96"/>
        <v>#VALUE!</v>
      </c>
    </row>
    <row r="931" spans="17:22" x14ac:dyDescent="0.2">
      <c r="Q931" s="34" t="str">
        <f t="shared" si="94"/>
        <v/>
      </c>
      <c r="R931" s="33" t="str">
        <f t="shared" si="97"/>
        <v/>
      </c>
      <c r="S931" s="33" t="str">
        <f t="shared" si="98"/>
        <v/>
      </c>
      <c r="T931" s="2" t="str">
        <f t="shared" si="99"/>
        <v/>
      </c>
      <c r="U931" s="2" t="e">
        <f t="shared" ref="U931:U952" si="100">1-VLOOKUP(1-V931,$R$2:$S$2486,2,-1)</f>
        <v>#VALUE!</v>
      </c>
      <c r="V931" s="2" t="e">
        <f t="shared" si="96"/>
        <v>#VALUE!</v>
      </c>
    </row>
    <row r="932" spans="17:22" x14ac:dyDescent="0.2">
      <c r="Q932" s="34" t="str">
        <f t="shared" si="94"/>
        <v/>
      </c>
      <c r="R932" s="33" t="str">
        <f t="shared" si="97"/>
        <v/>
      </c>
      <c r="S932" s="33" t="str">
        <f t="shared" si="98"/>
        <v/>
      </c>
      <c r="T932" s="2" t="str">
        <f t="shared" si="99"/>
        <v/>
      </c>
      <c r="U932" s="2" t="e">
        <f t="shared" si="100"/>
        <v>#VALUE!</v>
      </c>
      <c r="V932" s="2" t="e">
        <f t="shared" si="96"/>
        <v>#VALUE!</v>
      </c>
    </row>
    <row r="933" spans="17:22" x14ac:dyDescent="0.2">
      <c r="Q933" s="34" t="str">
        <f t="shared" si="94"/>
        <v/>
      </c>
      <c r="R933" s="33" t="str">
        <f t="shared" si="97"/>
        <v/>
      </c>
      <c r="S933" s="33" t="str">
        <f t="shared" si="98"/>
        <v/>
      </c>
      <c r="T933" s="2" t="str">
        <f t="shared" si="99"/>
        <v/>
      </c>
      <c r="U933" s="2" t="e">
        <f t="shared" si="100"/>
        <v>#VALUE!</v>
      </c>
      <c r="V933" s="2" t="e">
        <f t="shared" si="96"/>
        <v>#VALUE!</v>
      </c>
    </row>
    <row r="934" spans="17:22" x14ac:dyDescent="0.2">
      <c r="Q934" s="34" t="str">
        <f t="shared" si="94"/>
        <v/>
      </c>
      <c r="R934" s="33" t="str">
        <f t="shared" si="97"/>
        <v/>
      </c>
      <c r="S934" s="33" t="str">
        <f t="shared" si="98"/>
        <v/>
      </c>
      <c r="T934" s="2" t="str">
        <f t="shared" si="99"/>
        <v/>
      </c>
      <c r="U934" s="2" t="e">
        <f t="shared" si="100"/>
        <v>#VALUE!</v>
      </c>
      <c r="V934" s="2" t="e">
        <f t="shared" si="96"/>
        <v>#VALUE!</v>
      </c>
    </row>
    <row r="935" spans="17:22" x14ac:dyDescent="0.2">
      <c r="Q935" s="34" t="str">
        <f t="shared" si="94"/>
        <v/>
      </c>
      <c r="R935" s="33" t="str">
        <f t="shared" si="97"/>
        <v/>
      </c>
      <c r="S935" s="33" t="str">
        <f t="shared" si="98"/>
        <v/>
      </c>
      <c r="T935" s="2" t="str">
        <f t="shared" si="99"/>
        <v/>
      </c>
      <c r="U935" s="2" t="e">
        <f t="shared" si="100"/>
        <v>#VALUE!</v>
      </c>
      <c r="V935" s="2" t="e">
        <f t="shared" si="96"/>
        <v>#VALUE!</v>
      </c>
    </row>
    <row r="936" spans="17:22" x14ac:dyDescent="0.2">
      <c r="Q936" s="34" t="str">
        <f t="shared" si="94"/>
        <v/>
      </c>
      <c r="R936" s="33" t="str">
        <f t="shared" si="97"/>
        <v/>
      </c>
      <c r="S936" s="33" t="str">
        <f t="shared" si="98"/>
        <v/>
      </c>
      <c r="T936" s="2" t="str">
        <f t="shared" si="99"/>
        <v/>
      </c>
      <c r="U936" s="2" t="e">
        <f t="shared" si="100"/>
        <v>#VALUE!</v>
      </c>
      <c r="V936" s="2" t="e">
        <f t="shared" si="96"/>
        <v>#VALUE!</v>
      </c>
    </row>
    <row r="937" spans="17:22" x14ac:dyDescent="0.2">
      <c r="Q937" s="34" t="str">
        <f t="shared" si="94"/>
        <v/>
      </c>
      <c r="R937" s="33" t="str">
        <f t="shared" si="97"/>
        <v/>
      </c>
      <c r="S937" s="33" t="str">
        <f t="shared" si="98"/>
        <v/>
      </c>
      <c r="T937" s="2" t="str">
        <f t="shared" si="99"/>
        <v/>
      </c>
      <c r="U937" s="2" t="e">
        <f t="shared" si="100"/>
        <v>#VALUE!</v>
      </c>
      <c r="V937" s="2" t="e">
        <f t="shared" si="96"/>
        <v>#VALUE!</v>
      </c>
    </row>
    <row r="938" spans="17:22" x14ac:dyDescent="0.2">
      <c r="Q938" s="34" t="str">
        <f t="shared" si="94"/>
        <v/>
      </c>
      <c r="R938" s="33" t="str">
        <f t="shared" si="97"/>
        <v/>
      </c>
      <c r="S938" s="33" t="str">
        <f t="shared" si="98"/>
        <v/>
      </c>
      <c r="T938" s="2" t="str">
        <f t="shared" si="99"/>
        <v/>
      </c>
      <c r="U938" s="2" t="e">
        <f t="shared" si="100"/>
        <v>#VALUE!</v>
      </c>
      <c r="V938" s="2" t="e">
        <f t="shared" si="96"/>
        <v>#VALUE!</v>
      </c>
    </row>
    <row r="939" spans="17:22" x14ac:dyDescent="0.2">
      <c r="Q939" s="34" t="str">
        <f t="shared" si="94"/>
        <v/>
      </c>
      <c r="R939" s="33" t="str">
        <f t="shared" si="97"/>
        <v/>
      </c>
      <c r="S939" s="33" t="str">
        <f t="shared" si="98"/>
        <v/>
      </c>
      <c r="T939" s="2" t="str">
        <f t="shared" si="99"/>
        <v/>
      </c>
      <c r="U939" s="2" t="e">
        <f t="shared" si="100"/>
        <v>#VALUE!</v>
      </c>
      <c r="V939" s="2" t="e">
        <f t="shared" si="96"/>
        <v>#VALUE!</v>
      </c>
    </row>
    <row r="940" spans="17:22" x14ac:dyDescent="0.2">
      <c r="Q940" s="34" t="str">
        <f t="shared" si="94"/>
        <v/>
      </c>
      <c r="R940" s="33" t="str">
        <f t="shared" si="97"/>
        <v/>
      </c>
      <c r="S940" s="33" t="str">
        <f t="shared" si="98"/>
        <v/>
      </c>
      <c r="T940" s="2" t="str">
        <f t="shared" si="99"/>
        <v/>
      </c>
      <c r="U940" s="2" t="e">
        <f t="shared" si="100"/>
        <v>#VALUE!</v>
      </c>
      <c r="V940" s="2" t="e">
        <f t="shared" si="96"/>
        <v>#VALUE!</v>
      </c>
    </row>
    <row r="941" spans="17:22" x14ac:dyDescent="0.2">
      <c r="Q941" s="34" t="str">
        <f t="shared" si="94"/>
        <v/>
      </c>
      <c r="R941" s="33" t="str">
        <f t="shared" si="97"/>
        <v/>
      </c>
      <c r="S941" s="33" t="str">
        <f t="shared" si="98"/>
        <v/>
      </c>
      <c r="T941" s="2" t="str">
        <f t="shared" si="99"/>
        <v/>
      </c>
      <c r="U941" s="2" t="e">
        <f t="shared" si="100"/>
        <v>#VALUE!</v>
      </c>
      <c r="V941" s="2" t="e">
        <f t="shared" si="96"/>
        <v>#VALUE!</v>
      </c>
    </row>
    <row r="942" spans="17:22" x14ac:dyDescent="0.2">
      <c r="Q942" s="34" t="str">
        <f t="shared" si="94"/>
        <v/>
      </c>
      <c r="R942" s="33" t="str">
        <f t="shared" si="97"/>
        <v/>
      </c>
      <c r="S942" s="33" t="str">
        <f t="shared" si="98"/>
        <v/>
      </c>
      <c r="T942" s="2" t="str">
        <f t="shared" si="99"/>
        <v/>
      </c>
      <c r="U942" s="2" t="e">
        <f t="shared" si="100"/>
        <v>#VALUE!</v>
      </c>
      <c r="V942" s="2" t="e">
        <f t="shared" si="96"/>
        <v>#VALUE!</v>
      </c>
    </row>
    <row r="943" spans="17:22" x14ac:dyDescent="0.2">
      <c r="Q943" s="34" t="str">
        <f t="shared" si="94"/>
        <v/>
      </c>
      <c r="R943" s="33" t="str">
        <f t="shared" si="97"/>
        <v/>
      </c>
      <c r="S943" s="33" t="str">
        <f t="shared" si="98"/>
        <v/>
      </c>
      <c r="T943" s="2" t="str">
        <f t="shared" si="99"/>
        <v/>
      </c>
      <c r="U943" s="2" t="e">
        <f t="shared" si="100"/>
        <v>#VALUE!</v>
      </c>
      <c r="V943" s="2" t="e">
        <f t="shared" si="96"/>
        <v>#VALUE!</v>
      </c>
    </row>
    <row r="944" spans="17:22" x14ac:dyDescent="0.2">
      <c r="Q944" s="34" t="str">
        <f t="shared" si="94"/>
        <v/>
      </c>
      <c r="R944" s="33" t="str">
        <f t="shared" si="97"/>
        <v/>
      </c>
      <c r="S944" s="33" t="str">
        <f t="shared" si="98"/>
        <v/>
      </c>
      <c r="T944" s="2" t="str">
        <f t="shared" si="99"/>
        <v/>
      </c>
      <c r="U944" s="2" t="e">
        <f t="shared" si="100"/>
        <v>#VALUE!</v>
      </c>
      <c r="V944" s="2" t="e">
        <f t="shared" si="96"/>
        <v>#VALUE!</v>
      </c>
    </row>
    <row r="945" spans="17:22" x14ac:dyDescent="0.2">
      <c r="Q945" s="34" t="str">
        <f t="shared" si="94"/>
        <v/>
      </c>
      <c r="R945" s="33" t="str">
        <f t="shared" si="97"/>
        <v/>
      </c>
      <c r="S945" s="33" t="str">
        <f t="shared" si="98"/>
        <v/>
      </c>
      <c r="T945" s="2" t="str">
        <f t="shared" si="99"/>
        <v/>
      </c>
      <c r="U945" s="2" t="e">
        <f t="shared" si="100"/>
        <v>#VALUE!</v>
      </c>
      <c r="V945" s="2" t="e">
        <f t="shared" si="96"/>
        <v>#VALUE!</v>
      </c>
    </row>
    <row r="946" spans="17:22" x14ac:dyDescent="0.2">
      <c r="Q946" s="34" t="str">
        <f t="shared" si="94"/>
        <v/>
      </c>
      <c r="R946" s="33" t="str">
        <f t="shared" si="97"/>
        <v/>
      </c>
      <c r="S946" s="33" t="str">
        <f t="shared" si="98"/>
        <v/>
      </c>
      <c r="T946" s="2" t="str">
        <f t="shared" si="99"/>
        <v/>
      </c>
      <c r="U946" s="2" t="e">
        <f t="shared" si="100"/>
        <v>#VALUE!</v>
      </c>
      <c r="V946" s="2" t="e">
        <f t="shared" si="96"/>
        <v>#VALUE!</v>
      </c>
    </row>
    <row r="947" spans="17:22" x14ac:dyDescent="0.2">
      <c r="Q947" s="34" t="str">
        <f t="shared" si="94"/>
        <v/>
      </c>
      <c r="R947" s="33" t="str">
        <f t="shared" si="97"/>
        <v/>
      </c>
      <c r="S947" s="33" t="str">
        <f t="shared" si="98"/>
        <v/>
      </c>
      <c r="T947" s="2" t="str">
        <f t="shared" si="99"/>
        <v/>
      </c>
      <c r="U947" s="2" t="e">
        <f t="shared" si="100"/>
        <v>#VALUE!</v>
      </c>
      <c r="V947" s="2" t="e">
        <f t="shared" si="96"/>
        <v>#VALUE!</v>
      </c>
    </row>
    <row r="948" spans="17:22" x14ac:dyDescent="0.2">
      <c r="Q948" s="34" t="str">
        <f t="shared" si="94"/>
        <v/>
      </c>
      <c r="R948" s="33" t="str">
        <f t="shared" si="97"/>
        <v/>
      </c>
      <c r="S948" s="33" t="str">
        <f t="shared" si="98"/>
        <v/>
      </c>
      <c r="T948" s="2" t="str">
        <f t="shared" si="99"/>
        <v/>
      </c>
      <c r="U948" s="2" t="e">
        <f t="shared" si="100"/>
        <v>#VALUE!</v>
      </c>
      <c r="V948" s="2" t="e">
        <f t="shared" si="96"/>
        <v>#VALUE!</v>
      </c>
    </row>
    <row r="949" spans="17:22" x14ac:dyDescent="0.2">
      <c r="Q949" s="34" t="str">
        <f t="shared" si="94"/>
        <v/>
      </c>
      <c r="R949" s="33" t="str">
        <f t="shared" si="97"/>
        <v/>
      </c>
      <c r="S949" s="33" t="str">
        <f t="shared" si="98"/>
        <v/>
      </c>
      <c r="T949" s="2" t="str">
        <f t="shared" si="99"/>
        <v/>
      </c>
      <c r="U949" s="2" t="e">
        <f t="shared" si="100"/>
        <v>#VALUE!</v>
      </c>
      <c r="V949" s="2" t="e">
        <f t="shared" si="96"/>
        <v>#VALUE!</v>
      </c>
    </row>
    <row r="950" spans="17:22" x14ac:dyDescent="0.2">
      <c r="Q950" s="34" t="str">
        <f t="shared" si="94"/>
        <v/>
      </c>
      <c r="R950" s="33" t="str">
        <f t="shared" si="97"/>
        <v/>
      </c>
      <c r="S950" s="33" t="str">
        <f t="shared" si="98"/>
        <v/>
      </c>
      <c r="T950" s="2" t="str">
        <f t="shared" si="99"/>
        <v/>
      </c>
      <c r="U950" s="2" t="e">
        <f t="shared" si="100"/>
        <v>#VALUE!</v>
      </c>
      <c r="V950" s="2" t="e">
        <f t="shared" si="96"/>
        <v>#VALUE!</v>
      </c>
    </row>
    <row r="951" spans="17:22" x14ac:dyDescent="0.2">
      <c r="Q951" s="34" t="str">
        <f t="shared" si="94"/>
        <v/>
      </c>
      <c r="R951" s="33" t="str">
        <f t="shared" si="97"/>
        <v/>
      </c>
      <c r="S951" s="33" t="str">
        <f t="shared" si="98"/>
        <v/>
      </c>
      <c r="T951" s="2" t="str">
        <f t="shared" si="99"/>
        <v/>
      </c>
      <c r="U951" s="2" t="e">
        <f t="shared" si="100"/>
        <v>#VALUE!</v>
      </c>
      <c r="V951" s="2" t="e">
        <f t="shared" si="96"/>
        <v>#VALUE!</v>
      </c>
    </row>
    <row r="952" spans="17:22" x14ac:dyDescent="0.2">
      <c r="Q952" s="34" t="str">
        <f t="shared" si="94"/>
        <v/>
      </c>
      <c r="R952" s="33" t="str">
        <f t="shared" si="97"/>
        <v/>
      </c>
      <c r="S952" s="33" t="str">
        <f t="shared" si="98"/>
        <v/>
      </c>
      <c r="T952" s="2" t="str">
        <f t="shared" si="99"/>
        <v/>
      </c>
      <c r="U952" s="2" t="e">
        <f t="shared" si="100"/>
        <v>#VALUE!</v>
      </c>
      <c r="V952" s="2" t="e">
        <f t="shared" si="96"/>
        <v>#VALUE!</v>
      </c>
    </row>
    <row r="953" spans="17:22" x14ac:dyDescent="0.2">
      <c r="Q953" s="34"/>
      <c r="R953" s="33"/>
      <c r="S953" s="33"/>
      <c r="T953" s="2"/>
      <c r="U953" s="2"/>
      <c r="V953" s="2"/>
    </row>
    <row r="954" spans="17:22" x14ac:dyDescent="0.2">
      <c r="Q954" s="34"/>
      <c r="R954" s="33"/>
      <c r="S954" s="33"/>
      <c r="T954" s="2"/>
      <c r="U954" s="2"/>
      <c r="V954" s="2"/>
    </row>
    <row r="955" spans="17:22" x14ac:dyDescent="0.2">
      <c r="Q955" s="34"/>
      <c r="R955" s="33"/>
      <c r="S955" s="33"/>
      <c r="T955" s="2"/>
      <c r="U955" s="2"/>
      <c r="V955" s="2"/>
    </row>
    <row r="956" spans="17:22" x14ac:dyDescent="0.2">
      <c r="Q956" s="34"/>
      <c r="R956" s="33"/>
      <c r="S956" s="33"/>
      <c r="T956" s="2"/>
      <c r="U956" s="2"/>
      <c r="V956" s="2"/>
    </row>
    <row r="957" spans="17:22" x14ac:dyDescent="0.2">
      <c r="Q957" s="34"/>
      <c r="R957" s="33"/>
      <c r="S957" s="33"/>
      <c r="T957" s="2"/>
      <c r="U957" s="2"/>
      <c r="V957" s="2"/>
    </row>
    <row r="958" spans="17:22" x14ac:dyDescent="0.2">
      <c r="Q958" s="34"/>
      <c r="R958" s="33"/>
      <c r="S958" s="33"/>
      <c r="T958" s="2"/>
      <c r="U958" s="2"/>
      <c r="V958" s="2"/>
    </row>
    <row r="959" spans="17:22" x14ac:dyDescent="0.2">
      <c r="Q959" s="34"/>
      <c r="R959" s="33"/>
      <c r="S959" s="33"/>
      <c r="T959" s="2"/>
      <c r="U959" s="2"/>
      <c r="V959" s="2"/>
    </row>
    <row r="960" spans="17:22" x14ac:dyDescent="0.2">
      <c r="Q960" s="34"/>
      <c r="R960" s="33"/>
      <c r="S960" s="33"/>
      <c r="T960" s="2"/>
      <c r="U960" s="2"/>
      <c r="V960" s="2"/>
    </row>
    <row r="961" spans="17:22" x14ac:dyDescent="0.2">
      <c r="Q961" s="34"/>
      <c r="R961" s="33"/>
      <c r="S961" s="33"/>
      <c r="T961" s="2"/>
      <c r="U961" s="2"/>
      <c r="V961" s="2"/>
    </row>
    <row r="962" spans="17:22" x14ac:dyDescent="0.2">
      <c r="Q962" s="34"/>
      <c r="R962" s="33"/>
      <c r="S962" s="33"/>
      <c r="T962" s="2"/>
      <c r="U962" s="2"/>
      <c r="V962" s="2"/>
    </row>
    <row r="963" spans="17:22" x14ac:dyDescent="0.2">
      <c r="Q963" s="34"/>
      <c r="R963" s="33"/>
      <c r="S963" s="33"/>
      <c r="T963" s="2"/>
      <c r="U963" s="2"/>
      <c r="V963" s="2"/>
    </row>
    <row r="964" spans="17:22" x14ac:dyDescent="0.2">
      <c r="Q964" s="34"/>
      <c r="R964" s="33"/>
      <c r="S964" s="33"/>
      <c r="T964" s="2"/>
      <c r="U964" s="2"/>
      <c r="V964" s="2"/>
    </row>
    <row r="965" spans="17:22" x14ac:dyDescent="0.2">
      <c r="Q965" s="34"/>
      <c r="R965" s="33"/>
      <c r="S965" s="33"/>
      <c r="T965" s="2"/>
      <c r="U965" s="2"/>
      <c r="V965" s="2"/>
    </row>
    <row r="966" spans="17:22" x14ac:dyDescent="0.2">
      <c r="Q966" s="34"/>
      <c r="R966" s="33"/>
      <c r="S966" s="33"/>
      <c r="T966" s="2"/>
      <c r="U966" s="2"/>
      <c r="V966" s="2"/>
    </row>
    <row r="967" spans="17:22" x14ac:dyDescent="0.2">
      <c r="Q967" s="34"/>
      <c r="R967" s="33"/>
      <c r="S967" s="33"/>
      <c r="T967" s="2"/>
      <c r="U967" s="2"/>
      <c r="V967" s="2"/>
    </row>
    <row r="968" spans="17:22" x14ac:dyDescent="0.2">
      <c r="Q968" s="34"/>
      <c r="R968" s="33"/>
      <c r="S968" s="33"/>
      <c r="T968" s="2"/>
      <c r="U968" s="2"/>
      <c r="V968" s="2"/>
    </row>
    <row r="969" spans="17:22" x14ac:dyDescent="0.2">
      <c r="Q969" s="34"/>
      <c r="R969" s="33"/>
      <c r="S969" s="33"/>
      <c r="T969" s="2"/>
      <c r="U969" s="2"/>
      <c r="V969" s="2"/>
    </row>
    <row r="970" spans="17:22" x14ac:dyDescent="0.2">
      <c r="Q970" s="34"/>
      <c r="R970" s="33"/>
      <c r="S970" s="33"/>
      <c r="T970" s="2"/>
      <c r="U970" s="2"/>
      <c r="V970" s="2"/>
    </row>
    <row r="971" spans="17:22" x14ac:dyDescent="0.2">
      <c r="Q971" s="34"/>
      <c r="R971" s="33"/>
      <c r="S971" s="33"/>
      <c r="T971" s="2"/>
      <c r="U971" s="2"/>
      <c r="V971" s="2"/>
    </row>
    <row r="972" spans="17:22" x14ac:dyDescent="0.2">
      <c r="Q972" s="34"/>
      <c r="R972" s="33"/>
      <c r="S972" s="33"/>
      <c r="T972" s="2"/>
      <c r="U972" s="2"/>
      <c r="V972" s="2"/>
    </row>
    <row r="973" spans="17:22" x14ac:dyDescent="0.2">
      <c r="Q973" s="34"/>
      <c r="R973" s="33"/>
      <c r="S973" s="33"/>
      <c r="T973" s="2"/>
      <c r="U973" s="2"/>
      <c r="V973" s="2"/>
    </row>
    <row r="974" spans="17:22" x14ac:dyDescent="0.2">
      <c r="Q974" s="34"/>
      <c r="R974" s="33"/>
      <c r="S974" s="33"/>
      <c r="T974" s="2"/>
      <c r="U974" s="2"/>
      <c r="V974" s="2"/>
    </row>
    <row r="975" spans="17:22" x14ac:dyDescent="0.2">
      <c r="Q975" s="34"/>
      <c r="R975" s="33"/>
      <c r="S975" s="33"/>
      <c r="T975" s="2"/>
      <c r="U975" s="2"/>
      <c r="V975" s="2"/>
    </row>
    <row r="976" spans="17:22" x14ac:dyDescent="0.2">
      <c r="Q976" s="34"/>
      <c r="R976" s="33"/>
      <c r="S976" s="33"/>
      <c r="T976" s="2"/>
      <c r="U976" s="2"/>
      <c r="V976" s="2"/>
    </row>
    <row r="977" spans="17:22" x14ac:dyDescent="0.2">
      <c r="Q977" s="34"/>
      <c r="R977" s="33"/>
      <c r="S977" s="33"/>
      <c r="T977" s="2"/>
      <c r="U977" s="2"/>
      <c r="V977" s="2"/>
    </row>
    <row r="978" spans="17:22" x14ac:dyDescent="0.2">
      <c r="Q978" s="34"/>
      <c r="R978" s="33"/>
      <c r="S978" s="33"/>
      <c r="T978" s="2"/>
      <c r="U978" s="2"/>
      <c r="V978" s="2"/>
    </row>
    <row r="979" spans="17:22" x14ac:dyDescent="0.2">
      <c r="Q979" s="34"/>
      <c r="R979" s="33"/>
      <c r="S979" s="33"/>
      <c r="T979" s="2"/>
      <c r="U979" s="2"/>
      <c r="V979" s="2"/>
    </row>
    <row r="980" spans="17:22" x14ac:dyDescent="0.2">
      <c r="Q980" s="34"/>
      <c r="R980" s="33"/>
      <c r="S980" s="33"/>
      <c r="T980" s="2"/>
      <c r="U980" s="2"/>
      <c r="V980" s="2"/>
    </row>
    <row r="981" spans="17:22" x14ac:dyDescent="0.2">
      <c r="Q981" s="34"/>
      <c r="R981" s="33"/>
      <c r="S981" s="33"/>
      <c r="T981" s="2"/>
      <c r="U981" s="2"/>
      <c r="V981" s="2"/>
    </row>
    <row r="982" spans="17:22" x14ac:dyDescent="0.2">
      <c r="Q982" s="34"/>
      <c r="R982" s="33"/>
      <c r="S982" s="33"/>
      <c r="T982" s="2"/>
      <c r="U982" s="2"/>
      <c r="V982" s="2"/>
    </row>
    <row r="983" spans="17:22" x14ac:dyDescent="0.2">
      <c r="Q983" s="34"/>
      <c r="R983" s="33"/>
      <c r="S983" s="33"/>
      <c r="T983" s="2"/>
      <c r="U983" s="2"/>
      <c r="V983" s="2"/>
    </row>
    <row r="984" spans="17:22" x14ac:dyDescent="0.2">
      <c r="Q984" s="34"/>
      <c r="R984" s="33"/>
      <c r="S984" s="33"/>
      <c r="T984" s="2"/>
      <c r="U984" s="2"/>
      <c r="V984" s="2"/>
    </row>
    <row r="985" spans="17:22" x14ac:dyDescent="0.2">
      <c r="Q985" s="34"/>
      <c r="R985" s="33"/>
      <c r="S985" s="33"/>
      <c r="T985" s="2"/>
      <c r="U985" s="2"/>
      <c r="V985" s="2"/>
    </row>
    <row r="986" spans="17:22" x14ac:dyDescent="0.2">
      <c r="Q986" s="34"/>
      <c r="R986" s="33"/>
      <c r="S986" s="33"/>
      <c r="T986" s="2"/>
      <c r="U986" s="2"/>
      <c r="V986" s="2"/>
    </row>
    <row r="987" spans="17:22" x14ac:dyDescent="0.2">
      <c r="Q987" s="34"/>
      <c r="R987" s="33"/>
      <c r="S987" s="33"/>
      <c r="T987" s="2"/>
      <c r="U987" s="2"/>
      <c r="V987" s="2"/>
    </row>
    <row r="988" spans="17:22" x14ac:dyDescent="0.2">
      <c r="Q988" s="34"/>
      <c r="R988" s="33"/>
      <c r="S988" s="33"/>
      <c r="T988" s="2"/>
      <c r="U988" s="2"/>
      <c r="V988" s="2"/>
    </row>
    <row r="989" spans="17:22" x14ac:dyDescent="0.2">
      <c r="Q989" s="34"/>
      <c r="R989" s="33"/>
      <c r="S989" s="33"/>
      <c r="T989" s="2"/>
      <c r="U989" s="2"/>
      <c r="V989" s="2"/>
    </row>
    <row r="990" spans="17:22" x14ac:dyDescent="0.2">
      <c r="Q990" s="34"/>
      <c r="R990" s="33"/>
      <c r="S990" s="33"/>
      <c r="T990" s="2"/>
      <c r="U990" s="2"/>
      <c r="V990" s="2"/>
    </row>
    <row r="991" spans="17:22" x14ac:dyDescent="0.2">
      <c r="Q991" s="34"/>
      <c r="R991" s="33"/>
      <c r="S991" s="33"/>
      <c r="T991" s="2"/>
      <c r="U991" s="2"/>
      <c r="V991" s="2"/>
    </row>
    <row r="992" spans="17:22" x14ac:dyDescent="0.2">
      <c r="Q992" s="34"/>
      <c r="R992" s="33"/>
      <c r="S992" s="33"/>
      <c r="T992" s="2"/>
      <c r="U992" s="2"/>
      <c r="V992" s="2"/>
    </row>
    <row r="993" spans="17:22" x14ac:dyDescent="0.2">
      <c r="Q993" s="34"/>
      <c r="R993" s="33"/>
      <c r="S993" s="33"/>
      <c r="T993" s="2"/>
      <c r="U993" s="2"/>
      <c r="V993" s="2"/>
    </row>
    <row r="994" spans="17:22" x14ac:dyDescent="0.2">
      <c r="Q994" s="34"/>
      <c r="R994" s="33"/>
      <c r="S994" s="33"/>
      <c r="T994" s="2"/>
      <c r="U994" s="2"/>
      <c r="V994" s="2"/>
    </row>
    <row r="995" spans="17:22" x14ac:dyDescent="0.2">
      <c r="Q995" s="34"/>
      <c r="R995" s="33"/>
      <c r="S995" s="33"/>
      <c r="T995" s="2"/>
      <c r="U995" s="2"/>
      <c r="V995" s="2"/>
    </row>
    <row r="996" spans="17:22" x14ac:dyDescent="0.2">
      <c r="Q996" s="34"/>
      <c r="R996" s="33"/>
      <c r="S996" s="33"/>
      <c r="T996" s="2"/>
      <c r="U996" s="2"/>
      <c r="V996" s="2"/>
    </row>
    <row r="997" spans="17:22" x14ac:dyDescent="0.2">
      <c r="Q997" s="34"/>
      <c r="R997" s="33"/>
      <c r="S997" s="33"/>
      <c r="T997" s="2"/>
      <c r="U997" s="2"/>
      <c r="V997" s="2"/>
    </row>
    <row r="998" spans="17:22" x14ac:dyDescent="0.2">
      <c r="Q998" s="34"/>
      <c r="R998" s="33"/>
      <c r="S998" s="33"/>
      <c r="T998" s="2"/>
      <c r="U998" s="2"/>
      <c r="V998" s="2"/>
    </row>
    <row r="999" spans="17:22" x14ac:dyDescent="0.2">
      <c r="Q999" s="34"/>
      <c r="R999" s="33"/>
      <c r="S999" s="33"/>
      <c r="T999" s="2"/>
      <c r="U999" s="2"/>
      <c r="V999" s="2"/>
    </row>
    <row r="1000" spans="17:22" x14ac:dyDescent="0.2">
      <c r="Q1000" s="34"/>
      <c r="R1000" s="33"/>
      <c r="S1000" s="33"/>
      <c r="T1000" s="2"/>
      <c r="U1000" s="2"/>
      <c r="V1000" s="2"/>
    </row>
    <row r="1001" spans="17:22" x14ac:dyDescent="0.2">
      <c r="Q1001" s="34"/>
      <c r="R1001" s="33"/>
      <c r="S1001" s="33"/>
      <c r="T1001" s="2"/>
      <c r="U1001" s="2"/>
      <c r="V1001" s="2"/>
    </row>
    <row r="1002" spans="17:22" x14ac:dyDescent="0.2">
      <c r="Q1002" s="34"/>
      <c r="R1002" s="33"/>
      <c r="S1002" s="33"/>
      <c r="T1002" s="2"/>
      <c r="U1002" s="2"/>
      <c r="V1002" s="2"/>
    </row>
    <row r="1003" spans="17:22" x14ac:dyDescent="0.2">
      <c r="Q1003" s="34"/>
      <c r="R1003" s="33"/>
      <c r="S1003" s="33"/>
      <c r="T1003" s="2"/>
      <c r="U1003" s="2"/>
      <c r="V1003" s="2"/>
    </row>
    <row r="1004" spans="17:22" x14ac:dyDescent="0.2">
      <c r="Q1004" s="34"/>
      <c r="R1004" s="33"/>
      <c r="S1004" s="33"/>
      <c r="T1004" s="2"/>
      <c r="U1004" s="2"/>
      <c r="V1004" s="2"/>
    </row>
    <row r="1005" spans="17:22" x14ac:dyDescent="0.2">
      <c r="Q1005" s="34"/>
      <c r="R1005" s="33"/>
      <c r="S1005" s="33"/>
      <c r="T1005" s="2"/>
      <c r="U1005" s="2"/>
      <c r="V1005" s="2"/>
    </row>
    <row r="1006" spans="17:22" x14ac:dyDescent="0.2">
      <c r="Q1006" s="34"/>
      <c r="R1006" s="33"/>
      <c r="S1006" s="33"/>
      <c r="T1006" s="2"/>
      <c r="U1006" s="2"/>
      <c r="V1006" s="2"/>
    </row>
    <row r="1007" spans="17:22" x14ac:dyDescent="0.2">
      <c r="Q1007" s="34"/>
      <c r="R1007" s="33"/>
      <c r="S1007" s="33"/>
      <c r="T1007" s="2"/>
      <c r="U1007" s="2"/>
      <c r="V1007" s="2"/>
    </row>
    <row r="1008" spans="17:22" x14ac:dyDescent="0.2">
      <c r="Q1008" s="34"/>
      <c r="R1008" s="33"/>
      <c r="S1008" s="33"/>
      <c r="T1008" s="2"/>
      <c r="U1008" s="2"/>
      <c r="V1008" s="2"/>
    </row>
    <row r="1009" spans="17:22" x14ac:dyDescent="0.2">
      <c r="Q1009" s="34"/>
      <c r="R1009" s="33"/>
      <c r="S1009" s="33"/>
      <c r="T1009" s="2"/>
      <c r="U1009" s="2"/>
      <c r="V1009" s="2"/>
    </row>
    <row r="1010" spans="17:22" x14ac:dyDescent="0.2">
      <c r="Q1010" s="34"/>
      <c r="R1010" s="33"/>
      <c r="S1010" s="33"/>
      <c r="T1010" s="2"/>
      <c r="U1010" s="2"/>
      <c r="V1010" s="2"/>
    </row>
    <row r="1011" spans="17:22" x14ac:dyDescent="0.2">
      <c r="Q1011" s="34"/>
      <c r="R1011" s="33"/>
      <c r="S1011" s="33"/>
      <c r="T1011" s="2"/>
      <c r="U1011" s="2"/>
      <c r="V1011" s="2"/>
    </row>
    <row r="1012" spans="17:22" x14ac:dyDescent="0.2">
      <c r="Q1012" s="34"/>
      <c r="R1012" s="33"/>
      <c r="S1012" s="33"/>
      <c r="T1012" s="2"/>
      <c r="U1012" s="2"/>
      <c r="V1012" s="2"/>
    </row>
    <row r="1013" spans="17:22" x14ac:dyDescent="0.2">
      <c r="Q1013" s="34"/>
      <c r="R1013" s="33"/>
      <c r="S1013" s="33"/>
      <c r="T1013" s="2"/>
      <c r="U1013" s="2"/>
      <c r="V1013" s="2"/>
    </row>
    <row r="1014" spans="17:22" x14ac:dyDescent="0.2">
      <c r="Q1014" s="34"/>
      <c r="R1014" s="33"/>
      <c r="S1014" s="33"/>
      <c r="T1014" s="2"/>
      <c r="U1014" s="2"/>
      <c r="V1014" s="2"/>
    </row>
    <row r="1015" spans="17:22" x14ac:dyDescent="0.2">
      <c r="Q1015" s="34"/>
      <c r="R1015" s="33"/>
      <c r="S1015" s="33"/>
      <c r="T1015" s="2"/>
      <c r="U1015" s="2"/>
      <c r="V1015" s="2"/>
    </row>
    <row r="1016" spans="17:22" x14ac:dyDescent="0.2">
      <c r="Q1016" s="34"/>
      <c r="R1016" s="33"/>
      <c r="S1016" s="33"/>
      <c r="T1016" s="2"/>
      <c r="U1016" s="2"/>
      <c r="V1016" s="2"/>
    </row>
    <row r="1017" spans="17:22" x14ac:dyDescent="0.2">
      <c r="Q1017" s="34"/>
      <c r="R1017" s="33"/>
      <c r="S1017" s="33"/>
      <c r="T1017" s="2"/>
      <c r="U1017" s="2"/>
      <c r="V1017" s="2"/>
    </row>
    <row r="1018" spans="17:22" x14ac:dyDescent="0.2">
      <c r="Q1018" s="34"/>
      <c r="R1018" s="33"/>
      <c r="S1018" s="33"/>
      <c r="T1018" s="2"/>
      <c r="U1018" s="2"/>
      <c r="V1018" s="2"/>
    </row>
    <row r="1019" spans="17:22" x14ac:dyDescent="0.2">
      <c r="Q1019" s="34"/>
      <c r="R1019" s="33"/>
      <c r="S1019" s="33"/>
      <c r="T1019" s="2"/>
      <c r="U1019" s="2"/>
      <c r="V1019" s="2"/>
    </row>
    <row r="1020" spans="17:22" x14ac:dyDescent="0.2">
      <c r="Q1020" s="34"/>
      <c r="R1020" s="33"/>
      <c r="S1020" s="33"/>
      <c r="T1020" s="2"/>
      <c r="U1020" s="2"/>
      <c r="V1020" s="2"/>
    </row>
    <row r="1021" spans="17:22" x14ac:dyDescent="0.2">
      <c r="Q1021" s="34"/>
      <c r="R1021" s="33"/>
      <c r="S1021" s="33"/>
      <c r="T1021" s="2"/>
      <c r="U1021" s="2"/>
      <c r="V1021" s="2"/>
    </row>
    <row r="1022" spans="17:22" x14ac:dyDescent="0.2">
      <c r="Q1022" s="34"/>
      <c r="R1022" s="33"/>
      <c r="S1022" s="33"/>
      <c r="T1022" s="2"/>
      <c r="U1022" s="2"/>
      <c r="V1022" s="2"/>
    </row>
    <row r="1023" spans="17:22" x14ac:dyDescent="0.2">
      <c r="Q1023" s="34"/>
      <c r="R1023" s="33"/>
      <c r="S1023" s="33"/>
      <c r="T1023" s="2"/>
      <c r="U1023" s="2"/>
      <c r="V1023" s="2"/>
    </row>
    <row r="1024" spans="17:22" x14ac:dyDescent="0.2">
      <c r="Q1024" s="34"/>
      <c r="R1024" s="33"/>
      <c r="S1024" s="33"/>
      <c r="T1024" s="2"/>
      <c r="U1024" s="2"/>
      <c r="V1024" s="2"/>
    </row>
    <row r="1025" spans="17:22" x14ac:dyDescent="0.2">
      <c r="Q1025" s="34"/>
      <c r="R1025" s="33"/>
      <c r="S1025" s="33"/>
      <c r="T1025" s="2"/>
      <c r="U1025" s="2"/>
      <c r="V1025" s="2"/>
    </row>
    <row r="1026" spans="17:22" x14ac:dyDescent="0.2">
      <c r="Q1026" s="34"/>
      <c r="R1026" s="33"/>
      <c r="S1026" s="33"/>
      <c r="T1026" s="2"/>
      <c r="U1026" s="2"/>
      <c r="V1026" s="2"/>
    </row>
    <row r="1027" spans="17:22" x14ac:dyDescent="0.2">
      <c r="Q1027" s="34"/>
      <c r="R1027" s="33"/>
      <c r="S1027" s="33"/>
      <c r="T1027" s="2"/>
      <c r="U1027" s="2"/>
      <c r="V1027" s="2"/>
    </row>
    <row r="1028" spans="17:22" x14ac:dyDescent="0.2">
      <c r="Q1028" s="34"/>
      <c r="R1028" s="33"/>
      <c r="S1028" s="33"/>
      <c r="T1028" s="2"/>
      <c r="U1028" s="2"/>
      <c r="V1028" s="2"/>
    </row>
    <row r="1029" spans="17:22" x14ac:dyDescent="0.2">
      <c r="Q1029" s="34"/>
      <c r="R1029" s="33"/>
      <c r="S1029" s="33"/>
      <c r="T1029" s="2"/>
      <c r="U1029" s="2"/>
      <c r="V1029" s="2"/>
    </row>
    <row r="1030" spans="17:22" x14ac:dyDescent="0.2">
      <c r="Q1030" s="34"/>
      <c r="R1030" s="33"/>
      <c r="S1030" s="33"/>
      <c r="T1030" s="2"/>
      <c r="U1030" s="2"/>
      <c r="V1030" s="2"/>
    </row>
    <row r="1031" spans="17:22" x14ac:dyDescent="0.2">
      <c r="Q1031" s="34"/>
      <c r="R1031" s="33"/>
      <c r="S1031" s="33"/>
      <c r="T1031" s="2"/>
      <c r="U1031" s="2"/>
      <c r="V1031" s="2"/>
    </row>
    <row r="1032" spans="17:22" x14ac:dyDescent="0.2">
      <c r="Q1032" s="34"/>
      <c r="R1032" s="33"/>
      <c r="S1032" s="33"/>
      <c r="T1032" s="2"/>
      <c r="U1032" s="2"/>
      <c r="V1032" s="2"/>
    </row>
    <row r="1033" spans="17:22" x14ac:dyDescent="0.2">
      <c r="Q1033" s="34"/>
      <c r="R1033" s="33"/>
      <c r="S1033" s="33"/>
      <c r="T1033" s="2"/>
      <c r="U1033" s="2"/>
      <c r="V1033" s="2"/>
    </row>
    <row r="1034" spans="17:22" x14ac:dyDescent="0.2">
      <c r="Q1034" s="34"/>
      <c r="R1034" s="33"/>
      <c r="S1034" s="33"/>
      <c r="T1034" s="2"/>
      <c r="U1034" s="2"/>
      <c r="V1034" s="2"/>
    </row>
    <row r="1035" spans="17:22" x14ac:dyDescent="0.2">
      <c r="Q1035" s="34"/>
      <c r="R1035" s="33"/>
      <c r="S1035" s="33"/>
      <c r="T1035" s="2"/>
      <c r="U1035" s="2"/>
      <c r="V1035" s="2"/>
    </row>
    <row r="1036" spans="17:22" x14ac:dyDescent="0.2">
      <c r="Q1036" s="34"/>
      <c r="R1036" s="33"/>
      <c r="S1036" s="33"/>
      <c r="T1036" s="2"/>
      <c r="U1036" s="2"/>
      <c r="V1036" s="2"/>
    </row>
    <row r="1037" spans="17:22" x14ac:dyDescent="0.2">
      <c r="Q1037" s="34"/>
      <c r="R1037" s="33"/>
      <c r="S1037" s="33"/>
      <c r="T1037" s="2"/>
      <c r="U1037" s="2"/>
      <c r="V1037" s="2"/>
    </row>
    <row r="1038" spans="17:22" x14ac:dyDescent="0.2">
      <c r="Q1038" s="34"/>
      <c r="R1038" s="33"/>
      <c r="S1038" s="33"/>
      <c r="T1038" s="2"/>
      <c r="U1038" s="2"/>
      <c r="V1038" s="2"/>
    </row>
    <row r="1039" spans="17:22" x14ac:dyDescent="0.2">
      <c r="Q1039" s="34"/>
      <c r="R1039" s="33"/>
      <c r="S1039" s="33"/>
      <c r="T1039" s="2"/>
      <c r="U1039" s="2"/>
      <c r="V1039" s="2"/>
    </row>
    <row r="1040" spans="17:22" x14ac:dyDescent="0.2">
      <c r="Q1040" s="34"/>
      <c r="R1040" s="33"/>
      <c r="S1040" s="33"/>
      <c r="T1040" s="2"/>
      <c r="U1040" s="2"/>
      <c r="V1040" s="2"/>
    </row>
    <row r="1041" spans="17:22" x14ac:dyDescent="0.2">
      <c r="Q1041" s="34"/>
      <c r="R1041" s="33"/>
      <c r="S1041" s="33"/>
      <c r="T1041" s="2"/>
      <c r="U1041" s="2"/>
      <c r="V1041" s="2"/>
    </row>
    <row r="1042" spans="17:22" x14ac:dyDescent="0.2">
      <c r="Q1042" s="34"/>
      <c r="R1042" s="33"/>
      <c r="S1042" s="33"/>
      <c r="T1042" s="2"/>
      <c r="U1042" s="2"/>
      <c r="V1042" s="2"/>
    </row>
    <row r="1043" spans="17:22" x14ac:dyDescent="0.2">
      <c r="Q1043" s="34"/>
      <c r="R1043" s="33"/>
      <c r="S1043" s="33"/>
      <c r="T1043" s="2"/>
      <c r="U1043" s="2"/>
      <c r="V1043" s="2"/>
    </row>
    <row r="1044" spans="17:22" x14ac:dyDescent="0.2">
      <c r="Q1044" s="34"/>
      <c r="R1044" s="33"/>
      <c r="S1044" s="33"/>
      <c r="T1044" s="2"/>
      <c r="U1044" s="2"/>
      <c r="V1044" s="2"/>
    </row>
    <row r="1045" spans="17:22" x14ac:dyDescent="0.2">
      <c r="Q1045" s="34"/>
      <c r="R1045" s="33"/>
      <c r="S1045" s="33"/>
      <c r="T1045" s="2"/>
      <c r="U1045" s="2"/>
      <c r="V1045" s="2"/>
    </row>
    <row r="1046" spans="17:22" x14ac:dyDescent="0.2">
      <c r="Q1046" s="34"/>
      <c r="R1046" s="33"/>
      <c r="S1046" s="33"/>
      <c r="T1046" s="2"/>
      <c r="U1046" s="2"/>
      <c r="V1046" s="2"/>
    </row>
    <row r="1047" spans="17:22" x14ac:dyDescent="0.2">
      <c r="Q1047" s="34"/>
      <c r="R1047" s="33"/>
      <c r="S1047" s="33"/>
      <c r="T1047" s="2"/>
      <c r="U1047" s="2"/>
      <c r="V1047" s="2"/>
    </row>
    <row r="1048" spans="17:22" x14ac:dyDescent="0.2">
      <c r="Q1048" s="34"/>
      <c r="R1048" s="33"/>
      <c r="S1048" s="33"/>
      <c r="T1048" s="2"/>
      <c r="U1048" s="2"/>
      <c r="V1048" s="2"/>
    </row>
    <row r="1049" spans="17:22" x14ac:dyDescent="0.2">
      <c r="Q1049" s="34"/>
      <c r="R1049" s="33"/>
      <c r="S1049" s="33"/>
      <c r="T1049" s="2"/>
      <c r="U1049" s="2"/>
      <c r="V1049" s="2"/>
    </row>
    <row r="1050" spans="17:22" x14ac:dyDescent="0.2">
      <c r="Q1050" s="34"/>
      <c r="R1050" s="33"/>
      <c r="S1050" s="33"/>
      <c r="T1050" s="2"/>
      <c r="U1050" s="2"/>
      <c r="V1050" s="2"/>
    </row>
    <row r="1051" spans="17:22" x14ac:dyDescent="0.2">
      <c r="Q1051" s="34"/>
      <c r="R1051" s="33"/>
      <c r="S1051" s="33"/>
      <c r="T1051" s="2"/>
      <c r="U1051" s="2"/>
      <c r="V1051" s="2"/>
    </row>
    <row r="1052" spans="17:22" x14ac:dyDescent="0.2">
      <c r="Q1052" s="34"/>
      <c r="R1052" s="33"/>
      <c r="S1052" s="33"/>
      <c r="T1052" s="2"/>
      <c r="U1052" s="2"/>
      <c r="V1052" s="2"/>
    </row>
    <row r="1053" spans="17:22" x14ac:dyDescent="0.2">
      <c r="Q1053" s="34"/>
      <c r="R1053" s="33"/>
      <c r="S1053" s="33"/>
      <c r="T1053" s="2"/>
      <c r="U1053" s="2"/>
      <c r="V1053" s="2"/>
    </row>
    <row r="1054" spans="17:22" x14ac:dyDescent="0.2">
      <c r="Q1054" s="34"/>
      <c r="R1054" s="33"/>
      <c r="S1054" s="33"/>
      <c r="T1054" s="2"/>
      <c r="U1054" s="2"/>
      <c r="V1054" s="2"/>
    </row>
    <row r="1055" spans="17:22" x14ac:dyDescent="0.2">
      <c r="Q1055" s="34"/>
      <c r="R1055" s="33"/>
      <c r="S1055" s="33"/>
      <c r="T1055" s="2"/>
      <c r="U1055" s="2"/>
      <c r="V1055" s="2"/>
    </row>
    <row r="1056" spans="17:22" x14ac:dyDescent="0.2">
      <c r="Q1056" s="34"/>
      <c r="R1056" s="33"/>
      <c r="S1056" s="33"/>
      <c r="T1056" s="2"/>
      <c r="U1056" s="2"/>
      <c r="V1056" s="2"/>
    </row>
    <row r="1057" spans="17:22" x14ac:dyDescent="0.2">
      <c r="Q1057" s="34"/>
      <c r="R1057" s="33"/>
      <c r="S1057" s="33"/>
      <c r="T1057" s="2"/>
      <c r="U1057" s="2"/>
      <c r="V1057" s="2"/>
    </row>
    <row r="1058" spans="17:22" x14ac:dyDescent="0.2">
      <c r="Q1058" s="34"/>
      <c r="R1058" s="33"/>
      <c r="S1058" s="33"/>
      <c r="T1058" s="2"/>
      <c r="U1058" s="2"/>
      <c r="V1058" s="2"/>
    </row>
    <row r="1059" spans="17:22" x14ac:dyDescent="0.2">
      <c r="Q1059" s="34"/>
      <c r="R1059" s="33"/>
      <c r="S1059" s="33"/>
      <c r="T1059" s="2"/>
      <c r="U1059" s="2"/>
      <c r="V1059" s="2"/>
    </row>
    <row r="1060" spans="17:22" x14ac:dyDescent="0.2">
      <c r="Q1060" s="34"/>
      <c r="R1060" s="33"/>
      <c r="S1060" s="33"/>
      <c r="T1060" s="2"/>
      <c r="U1060" s="2"/>
      <c r="V1060" s="2"/>
    </row>
    <row r="1061" spans="17:22" x14ac:dyDescent="0.2">
      <c r="Q1061" s="34"/>
      <c r="R1061" s="33"/>
      <c r="S1061" s="33"/>
      <c r="T1061" s="2"/>
      <c r="U1061" s="2"/>
      <c r="V1061" s="2"/>
    </row>
    <row r="1062" spans="17:22" x14ac:dyDescent="0.2">
      <c r="Q1062" s="34"/>
      <c r="R1062" s="33"/>
      <c r="S1062" s="33"/>
      <c r="T1062" s="2"/>
      <c r="U1062" s="2"/>
      <c r="V1062" s="2"/>
    </row>
    <row r="1063" spans="17:22" x14ac:dyDescent="0.2">
      <c r="Q1063" s="34"/>
      <c r="R1063" s="33"/>
      <c r="S1063" s="33"/>
      <c r="T1063" s="2"/>
      <c r="U1063" s="2"/>
      <c r="V1063" s="2"/>
    </row>
    <row r="1064" spans="17:22" x14ac:dyDescent="0.2">
      <c r="Q1064" s="34"/>
      <c r="R1064" s="33"/>
      <c r="S1064" s="33"/>
      <c r="T1064" s="2"/>
      <c r="U1064" s="2"/>
      <c r="V1064" s="2"/>
    </row>
    <row r="1065" spans="17:22" x14ac:dyDescent="0.2">
      <c r="Q1065" s="34"/>
      <c r="R1065" s="33"/>
      <c r="S1065" s="33"/>
      <c r="T1065" s="2"/>
      <c r="U1065" s="2"/>
      <c r="V1065" s="2"/>
    </row>
    <row r="1066" spans="17:22" x14ac:dyDescent="0.2">
      <c r="Q1066" s="34"/>
      <c r="R1066" s="33"/>
      <c r="S1066" s="33"/>
      <c r="T1066" s="2"/>
      <c r="U1066" s="2"/>
      <c r="V1066" s="2"/>
    </row>
    <row r="1067" spans="17:22" x14ac:dyDescent="0.2">
      <c r="Q1067" s="34"/>
      <c r="R1067" s="33"/>
      <c r="S1067" s="33"/>
      <c r="T1067" s="2"/>
      <c r="U1067" s="2"/>
      <c r="V1067" s="2"/>
    </row>
    <row r="1068" spans="17:22" x14ac:dyDescent="0.2">
      <c r="Q1068" s="34"/>
      <c r="R1068" s="33"/>
      <c r="S1068" s="33"/>
      <c r="T1068" s="2"/>
      <c r="U1068" s="2"/>
      <c r="V1068" s="2"/>
    </row>
    <row r="1069" spans="17:22" x14ac:dyDescent="0.2">
      <c r="Q1069" s="34"/>
      <c r="R1069" s="33"/>
      <c r="S1069" s="33"/>
      <c r="T1069" s="2"/>
      <c r="U1069" s="2"/>
      <c r="V1069" s="2"/>
    </row>
    <row r="1070" spans="17:22" x14ac:dyDescent="0.2">
      <c r="Q1070" s="34"/>
      <c r="R1070" s="33"/>
      <c r="S1070" s="33"/>
      <c r="T1070" s="2"/>
      <c r="U1070" s="2"/>
      <c r="V1070" s="2"/>
    </row>
    <row r="1071" spans="17:22" x14ac:dyDescent="0.2">
      <c r="Q1071" s="34"/>
      <c r="R1071" s="33"/>
      <c r="S1071" s="33"/>
      <c r="T1071" s="2"/>
      <c r="U1071" s="2"/>
      <c r="V1071" s="2"/>
    </row>
    <row r="1072" spans="17:22" x14ac:dyDescent="0.2">
      <c r="Q1072" s="34"/>
      <c r="R1072" s="33"/>
      <c r="S1072" s="33"/>
      <c r="T1072" s="2"/>
      <c r="U1072" s="2"/>
      <c r="V1072" s="2"/>
    </row>
    <row r="1073" spans="17:22" x14ac:dyDescent="0.2">
      <c r="Q1073" s="34"/>
      <c r="R1073" s="33"/>
      <c r="S1073" s="33"/>
      <c r="T1073" s="2"/>
      <c r="U1073" s="2"/>
      <c r="V1073" s="2"/>
    </row>
    <row r="1074" spans="17:22" x14ac:dyDescent="0.2">
      <c r="Q1074" s="34"/>
      <c r="R1074" s="33"/>
      <c r="S1074" s="33"/>
      <c r="T1074" s="2"/>
      <c r="U1074" s="2"/>
      <c r="V1074" s="2"/>
    </row>
    <row r="1075" spans="17:22" x14ac:dyDescent="0.2">
      <c r="Q1075" s="34"/>
      <c r="R1075" s="33"/>
      <c r="S1075" s="33"/>
      <c r="T1075" s="2"/>
      <c r="U1075" s="2"/>
      <c r="V1075" s="2"/>
    </row>
    <row r="1076" spans="17:22" x14ac:dyDescent="0.2">
      <c r="Q1076" s="34"/>
      <c r="R1076" s="33"/>
      <c r="S1076" s="33"/>
      <c r="T1076" s="2"/>
      <c r="U1076" s="2"/>
      <c r="V1076" s="2"/>
    </row>
    <row r="1077" spans="17:22" x14ac:dyDescent="0.2">
      <c r="Q1077" s="34"/>
      <c r="R1077" s="33"/>
      <c r="S1077" s="33"/>
      <c r="T1077" s="2"/>
      <c r="U1077" s="2"/>
      <c r="V1077" s="2"/>
    </row>
    <row r="1078" spans="17:22" x14ac:dyDescent="0.2">
      <c r="Q1078" s="34"/>
      <c r="R1078" s="33"/>
      <c r="S1078" s="33"/>
      <c r="T1078" s="2"/>
      <c r="U1078" s="2"/>
      <c r="V1078" s="2"/>
    </row>
    <row r="1079" spans="17:22" x14ac:dyDescent="0.2">
      <c r="Q1079" s="34"/>
      <c r="R1079" s="33"/>
      <c r="S1079" s="33"/>
      <c r="T1079" s="2"/>
      <c r="U1079" s="2"/>
      <c r="V1079" s="2"/>
    </row>
    <row r="1080" spans="17:22" x14ac:dyDescent="0.2">
      <c r="Q1080" s="34"/>
      <c r="R1080" s="33"/>
      <c r="S1080" s="33"/>
      <c r="T1080" s="2"/>
      <c r="U1080" s="2"/>
      <c r="V1080" s="2"/>
    </row>
    <row r="1081" spans="17:22" x14ac:dyDescent="0.2">
      <c r="Q1081" s="34"/>
      <c r="R1081" s="33"/>
      <c r="S1081" s="33"/>
      <c r="T1081" s="2"/>
      <c r="U1081" s="2"/>
      <c r="V1081" s="2"/>
    </row>
    <row r="1082" spans="17:22" x14ac:dyDescent="0.2">
      <c r="Q1082" s="34"/>
      <c r="R1082" s="33"/>
      <c r="S1082" s="33"/>
      <c r="T1082" s="2"/>
      <c r="U1082" s="2"/>
      <c r="V1082" s="2"/>
    </row>
    <row r="1083" spans="17:22" x14ac:dyDescent="0.2">
      <c r="Q1083" s="34"/>
      <c r="R1083" s="33"/>
      <c r="S1083" s="33"/>
      <c r="T1083" s="2"/>
      <c r="U1083" s="2"/>
      <c r="V1083" s="2"/>
    </row>
    <row r="1084" spans="17:22" x14ac:dyDescent="0.2">
      <c r="Q1084" s="34"/>
      <c r="R1084" s="33"/>
      <c r="S1084" s="33"/>
      <c r="T1084" s="2"/>
      <c r="U1084" s="2"/>
      <c r="V1084" s="2"/>
    </row>
    <row r="1085" spans="17:22" x14ac:dyDescent="0.2">
      <c r="Q1085" s="34"/>
      <c r="R1085" s="33"/>
      <c r="S1085" s="33"/>
      <c r="T1085" s="2"/>
      <c r="U1085" s="2"/>
      <c r="V1085" s="2"/>
    </row>
    <row r="1086" spans="17:22" x14ac:dyDescent="0.2">
      <c r="Q1086" s="34"/>
      <c r="R1086" s="33"/>
      <c r="S1086" s="33"/>
      <c r="T1086" s="2"/>
      <c r="U1086" s="2"/>
      <c r="V1086" s="2"/>
    </row>
    <row r="1087" spans="17:22" x14ac:dyDescent="0.2">
      <c r="Q1087" s="34"/>
      <c r="R1087" s="33"/>
      <c r="S1087" s="33"/>
      <c r="T1087" s="2"/>
      <c r="U1087" s="2"/>
      <c r="V1087" s="2"/>
    </row>
    <row r="1088" spans="17:22" x14ac:dyDescent="0.2">
      <c r="Q1088" s="34"/>
      <c r="R1088" s="33"/>
      <c r="S1088" s="33"/>
      <c r="T1088" s="2"/>
      <c r="U1088" s="2"/>
      <c r="V1088" s="2"/>
    </row>
    <row r="1089" spans="17:22" x14ac:dyDescent="0.2">
      <c r="Q1089" s="34"/>
      <c r="R1089" s="33"/>
      <c r="S1089" s="33"/>
      <c r="T1089" s="2"/>
      <c r="U1089" s="2"/>
      <c r="V1089" s="2"/>
    </row>
    <row r="1090" spans="17:22" x14ac:dyDescent="0.2">
      <c r="Q1090" s="34"/>
      <c r="R1090" s="33"/>
      <c r="S1090" s="33"/>
      <c r="T1090" s="2"/>
      <c r="U1090" s="2"/>
      <c r="V1090" s="2"/>
    </row>
    <row r="1091" spans="17:22" x14ac:dyDescent="0.2">
      <c r="Q1091" s="34"/>
      <c r="R1091" s="33"/>
      <c r="S1091" s="33"/>
      <c r="T1091" s="2"/>
      <c r="U1091" s="2"/>
      <c r="V1091" s="2"/>
    </row>
    <row r="1092" spans="17:22" x14ac:dyDescent="0.2">
      <c r="Q1092" s="34"/>
      <c r="R1092" s="33"/>
      <c r="S1092" s="33"/>
      <c r="T1092" s="2"/>
      <c r="U1092" s="2"/>
      <c r="V1092" s="2"/>
    </row>
    <row r="1093" spans="17:22" x14ac:dyDescent="0.2">
      <c r="Q1093" s="34"/>
      <c r="R1093" s="33"/>
      <c r="S1093" s="33"/>
      <c r="T1093" s="2"/>
      <c r="U1093" s="2"/>
      <c r="V1093" s="2"/>
    </row>
    <row r="1094" spans="17:22" x14ac:dyDescent="0.2">
      <c r="Q1094" s="34"/>
      <c r="R1094" s="33"/>
      <c r="S1094" s="33"/>
      <c r="T1094" s="2"/>
      <c r="U1094" s="2"/>
      <c r="V1094" s="2"/>
    </row>
    <row r="1095" spans="17:22" x14ac:dyDescent="0.2">
      <c r="Q1095" s="34"/>
      <c r="R1095" s="33"/>
      <c r="S1095" s="33"/>
      <c r="T1095" s="2"/>
      <c r="U1095" s="2"/>
      <c r="V1095" s="2"/>
    </row>
    <row r="1096" spans="17:22" x14ac:dyDescent="0.2">
      <c r="Q1096" s="34"/>
      <c r="R1096" s="33"/>
      <c r="S1096" s="33"/>
      <c r="T1096" s="2"/>
      <c r="U1096" s="2"/>
      <c r="V1096" s="2"/>
    </row>
    <row r="1097" spans="17:22" x14ac:dyDescent="0.2">
      <c r="Q1097" s="34"/>
      <c r="R1097" s="33"/>
      <c r="S1097" s="33"/>
      <c r="T1097" s="2"/>
      <c r="U1097" s="2"/>
      <c r="V1097" s="2"/>
    </row>
    <row r="1098" spans="17:22" x14ac:dyDescent="0.2">
      <c r="Q1098" s="34"/>
      <c r="R1098" s="33"/>
      <c r="S1098" s="33"/>
      <c r="T1098" s="2"/>
      <c r="U1098" s="2"/>
      <c r="V1098" s="2"/>
    </row>
    <row r="1099" spans="17:22" x14ac:dyDescent="0.2">
      <c r="Q1099" s="34"/>
      <c r="R1099" s="33"/>
      <c r="S1099" s="33"/>
      <c r="T1099" s="2"/>
      <c r="U1099" s="2"/>
      <c r="V1099" s="2"/>
    </row>
    <row r="1100" spans="17:22" x14ac:dyDescent="0.2">
      <c r="Q1100" s="34"/>
      <c r="R1100" s="33"/>
      <c r="S1100" s="33"/>
      <c r="T1100" s="2"/>
      <c r="U1100" s="2"/>
      <c r="V1100" s="2"/>
    </row>
    <row r="1101" spans="17:22" x14ac:dyDescent="0.2">
      <c r="Q1101" s="34"/>
      <c r="R1101" s="33"/>
      <c r="S1101" s="33"/>
      <c r="T1101" s="2"/>
      <c r="U1101" s="2"/>
      <c r="V1101" s="2"/>
    </row>
    <row r="1102" spans="17:22" x14ac:dyDescent="0.2">
      <c r="Q1102" s="34"/>
      <c r="R1102" s="33"/>
      <c r="S1102" s="33"/>
      <c r="T1102" s="2"/>
      <c r="U1102" s="2"/>
      <c r="V1102" s="2"/>
    </row>
    <row r="1103" spans="17:22" x14ac:dyDescent="0.2">
      <c r="Q1103" s="34"/>
      <c r="R1103" s="33"/>
      <c r="S1103" s="33"/>
      <c r="T1103" s="2"/>
      <c r="U1103" s="2"/>
      <c r="V1103" s="2"/>
    </row>
    <row r="1104" spans="17:22" x14ac:dyDescent="0.2">
      <c r="Q1104" s="34"/>
      <c r="R1104" s="33"/>
      <c r="S1104" s="33"/>
      <c r="T1104" s="2"/>
      <c r="U1104" s="2"/>
      <c r="V1104" s="2"/>
    </row>
    <row r="1105" spans="17:22" x14ac:dyDescent="0.2">
      <c r="Q1105" s="34"/>
      <c r="R1105" s="33"/>
      <c r="S1105" s="33"/>
      <c r="T1105" s="2"/>
      <c r="U1105" s="2"/>
      <c r="V1105" s="2"/>
    </row>
    <row r="1106" spans="17:22" x14ac:dyDescent="0.2">
      <c r="Q1106" s="34"/>
      <c r="R1106" s="33"/>
      <c r="S1106" s="33"/>
      <c r="T1106" s="2"/>
      <c r="U1106" s="2"/>
      <c r="V1106" s="2"/>
    </row>
    <row r="1107" spans="17:22" x14ac:dyDescent="0.2">
      <c r="Q1107" s="34"/>
      <c r="R1107" s="33"/>
      <c r="S1107" s="33"/>
      <c r="T1107" s="2"/>
      <c r="U1107" s="2"/>
      <c r="V1107" s="2"/>
    </row>
    <row r="1108" spans="17:22" x14ac:dyDescent="0.2">
      <c r="Q1108" s="34"/>
      <c r="R1108" s="33"/>
      <c r="S1108" s="33"/>
      <c r="T1108" s="2"/>
      <c r="U1108" s="2"/>
      <c r="V1108" s="2"/>
    </row>
    <row r="1109" spans="17:22" x14ac:dyDescent="0.2">
      <c r="Q1109" s="34"/>
      <c r="R1109" s="33"/>
      <c r="S1109" s="33"/>
      <c r="T1109" s="2"/>
      <c r="U1109" s="2"/>
      <c r="V1109" s="2"/>
    </row>
    <row r="1110" spans="17:22" x14ac:dyDescent="0.2">
      <c r="Q1110" s="34"/>
      <c r="R1110" s="33"/>
      <c r="S1110" s="33"/>
      <c r="T1110" s="2"/>
      <c r="U1110" s="2"/>
      <c r="V1110" s="2"/>
    </row>
    <row r="1111" spans="17:22" x14ac:dyDescent="0.2">
      <c r="Q1111" s="34"/>
      <c r="R1111" s="33"/>
      <c r="S1111" s="33"/>
      <c r="T1111" s="2"/>
      <c r="U1111" s="2"/>
      <c r="V1111" s="2"/>
    </row>
    <row r="1112" spans="17:22" x14ac:dyDescent="0.2">
      <c r="Q1112" s="34"/>
      <c r="R1112" s="33"/>
      <c r="S1112" s="33"/>
      <c r="T1112" s="2"/>
      <c r="U1112" s="2"/>
      <c r="V1112" s="2"/>
    </row>
    <row r="1113" spans="17:22" x14ac:dyDescent="0.2">
      <c r="Q1113" s="34"/>
      <c r="R1113" s="33"/>
      <c r="S1113" s="33"/>
      <c r="T1113" s="2"/>
      <c r="U1113" s="2"/>
      <c r="V1113" s="2"/>
    </row>
    <row r="1114" spans="17:22" x14ac:dyDescent="0.2">
      <c r="Q1114" s="34"/>
      <c r="R1114" s="33"/>
      <c r="S1114" s="33"/>
      <c r="T1114" s="2"/>
      <c r="U1114" s="2"/>
      <c r="V1114" s="2"/>
    </row>
    <row r="1115" spans="17:22" x14ac:dyDescent="0.2">
      <c r="Q1115" s="34"/>
      <c r="R1115" s="33"/>
      <c r="S1115" s="33"/>
      <c r="T1115" s="2"/>
      <c r="U1115" s="2"/>
      <c r="V1115" s="2"/>
    </row>
    <row r="1116" spans="17:22" x14ac:dyDescent="0.2">
      <c r="Q1116" s="34"/>
      <c r="R1116" s="33"/>
      <c r="S1116" s="33"/>
      <c r="T1116" s="2"/>
      <c r="U1116" s="2"/>
      <c r="V1116" s="2"/>
    </row>
    <row r="1117" spans="17:22" x14ac:dyDescent="0.2">
      <c r="Q1117" s="34"/>
      <c r="R1117" s="33"/>
      <c r="S1117" s="33"/>
      <c r="T1117" s="2"/>
      <c r="U1117" s="2"/>
      <c r="V1117" s="2"/>
    </row>
    <row r="1118" spans="17:22" x14ac:dyDescent="0.2">
      <c r="Q1118" s="34"/>
      <c r="R1118" s="33"/>
      <c r="S1118" s="33"/>
      <c r="T1118" s="2"/>
      <c r="U1118" s="2"/>
      <c r="V1118" s="2"/>
    </row>
    <row r="1119" spans="17:22" x14ac:dyDescent="0.2">
      <c r="Q1119" s="34"/>
      <c r="R1119" s="33"/>
      <c r="S1119" s="33"/>
      <c r="T1119" s="2"/>
      <c r="U1119" s="2"/>
      <c r="V1119" s="2"/>
    </row>
    <row r="1120" spans="17:22" x14ac:dyDescent="0.2">
      <c r="Q1120" s="34"/>
      <c r="R1120" s="33"/>
      <c r="S1120" s="33"/>
      <c r="T1120" s="2"/>
      <c r="U1120" s="2"/>
      <c r="V1120" s="2"/>
    </row>
    <row r="1121" spans="17:22" x14ac:dyDescent="0.2">
      <c r="Q1121" s="34"/>
      <c r="R1121" s="33"/>
      <c r="S1121" s="33"/>
      <c r="T1121" s="2"/>
      <c r="U1121" s="2"/>
      <c r="V1121" s="2"/>
    </row>
    <row r="1122" spans="17:22" x14ac:dyDescent="0.2">
      <c r="Q1122" s="34"/>
      <c r="R1122" s="33"/>
      <c r="S1122" s="33"/>
      <c r="T1122" s="2"/>
      <c r="U1122" s="2"/>
      <c r="V1122" s="2"/>
    </row>
    <row r="1123" spans="17:22" x14ac:dyDescent="0.2">
      <c r="Q1123" s="34"/>
      <c r="R1123" s="33"/>
      <c r="S1123" s="33"/>
      <c r="T1123" s="2"/>
      <c r="U1123" s="2"/>
      <c r="V1123" s="2"/>
    </row>
    <row r="1124" spans="17:22" x14ac:dyDescent="0.2">
      <c r="Q1124" s="34"/>
      <c r="R1124" s="33"/>
      <c r="S1124" s="33"/>
      <c r="T1124" s="2"/>
      <c r="U1124" s="2"/>
      <c r="V1124" s="2"/>
    </row>
    <row r="1125" spans="17:22" x14ac:dyDescent="0.2">
      <c r="Q1125" s="34"/>
      <c r="R1125" s="33"/>
      <c r="S1125" s="33"/>
      <c r="T1125" s="2"/>
      <c r="U1125" s="2"/>
      <c r="V1125" s="2"/>
    </row>
    <row r="1126" spans="17:22" x14ac:dyDescent="0.2">
      <c r="Q1126" s="34"/>
      <c r="R1126" s="33"/>
      <c r="S1126" s="33"/>
      <c r="T1126" s="2"/>
      <c r="U1126" s="2"/>
      <c r="V1126" s="2"/>
    </row>
    <row r="1127" spans="17:22" x14ac:dyDescent="0.2">
      <c r="Q1127" s="34"/>
      <c r="R1127" s="33"/>
      <c r="S1127" s="33"/>
      <c r="T1127" s="2"/>
      <c r="U1127" s="2"/>
      <c r="V1127" s="2"/>
    </row>
    <row r="1128" spans="17:22" x14ac:dyDescent="0.2">
      <c r="Q1128" s="34"/>
      <c r="R1128" s="33"/>
      <c r="S1128" s="33"/>
      <c r="T1128" s="2"/>
      <c r="U1128" s="2"/>
      <c r="V1128" s="2"/>
    </row>
    <row r="1129" spans="17:22" x14ac:dyDescent="0.2">
      <c r="Q1129" s="34"/>
      <c r="R1129" s="33"/>
      <c r="S1129" s="33"/>
      <c r="T1129" s="2"/>
      <c r="U1129" s="2"/>
      <c r="V1129" s="2"/>
    </row>
    <row r="1130" spans="17:22" x14ac:dyDescent="0.2">
      <c r="Q1130" s="34"/>
      <c r="R1130" s="33"/>
      <c r="S1130" s="33"/>
      <c r="T1130" s="2"/>
      <c r="U1130" s="2"/>
      <c r="V1130" s="2"/>
    </row>
    <row r="1131" spans="17:22" x14ac:dyDescent="0.2">
      <c r="Q1131" s="34"/>
      <c r="R1131" s="33"/>
      <c r="S1131" s="33"/>
      <c r="T1131" s="2"/>
      <c r="U1131" s="2"/>
      <c r="V1131" s="2"/>
    </row>
    <row r="1132" spans="17:22" x14ac:dyDescent="0.2">
      <c r="Q1132" s="34"/>
      <c r="R1132" s="33"/>
      <c r="S1132" s="33"/>
      <c r="T1132" s="2"/>
      <c r="U1132" s="2"/>
      <c r="V1132" s="2"/>
    </row>
    <row r="1133" spans="17:22" x14ac:dyDescent="0.2">
      <c r="Q1133" s="34"/>
      <c r="R1133" s="33"/>
      <c r="S1133" s="33"/>
      <c r="T1133" s="2"/>
      <c r="U1133" s="2"/>
      <c r="V1133" s="2"/>
    </row>
    <row r="1134" spans="17:22" x14ac:dyDescent="0.2">
      <c r="Q1134" s="34"/>
      <c r="R1134" s="33"/>
      <c r="S1134" s="33"/>
      <c r="T1134" s="2"/>
      <c r="U1134" s="2"/>
      <c r="V1134" s="2"/>
    </row>
    <row r="1135" spans="17:22" x14ac:dyDescent="0.2">
      <c r="Q1135" s="34"/>
      <c r="R1135" s="33"/>
      <c r="S1135" s="33"/>
      <c r="T1135" s="2"/>
      <c r="U1135" s="2"/>
      <c r="V1135" s="2"/>
    </row>
    <row r="1136" spans="17:22" x14ac:dyDescent="0.2">
      <c r="Q1136" s="34"/>
      <c r="R1136" s="33"/>
      <c r="S1136" s="33"/>
      <c r="T1136" s="2"/>
      <c r="U1136" s="2"/>
      <c r="V1136" s="2"/>
    </row>
    <row r="1137" spans="17:22" x14ac:dyDescent="0.2">
      <c r="Q1137" s="34"/>
      <c r="R1137" s="33"/>
      <c r="S1137" s="33"/>
      <c r="T1137" s="2"/>
      <c r="U1137" s="2"/>
      <c r="V1137" s="2"/>
    </row>
    <row r="1138" spans="17:22" x14ac:dyDescent="0.2">
      <c r="Q1138" s="34"/>
      <c r="R1138" s="33"/>
      <c r="S1138" s="33"/>
      <c r="T1138" s="2"/>
      <c r="U1138" s="2"/>
      <c r="V1138" s="2"/>
    </row>
    <row r="1139" spans="17:22" x14ac:dyDescent="0.2">
      <c r="Q1139" s="34"/>
      <c r="R1139" s="33"/>
      <c r="S1139" s="33"/>
      <c r="T1139" s="2"/>
      <c r="U1139" s="2"/>
      <c r="V1139" s="2"/>
    </row>
    <row r="1140" spans="17:22" x14ac:dyDescent="0.2">
      <c r="Q1140" s="34"/>
      <c r="R1140" s="33"/>
      <c r="S1140" s="33"/>
      <c r="T1140" s="2"/>
      <c r="U1140" s="2"/>
      <c r="V1140" s="2"/>
    </row>
    <row r="1141" spans="17:22" x14ac:dyDescent="0.2">
      <c r="Q1141" s="34"/>
      <c r="R1141" s="33"/>
      <c r="S1141" s="33"/>
      <c r="T1141" s="2"/>
      <c r="U1141" s="2"/>
      <c r="V1141" s="2"/>
    </row>
    <row r="1142" spans="17:22" x14ac:dyDescent="0.2">
      <c r="Q1142" s="34"/>
      <c r="R1142" s="33"/>
      <c r="S1142" s="33"/>
      <c r="T1142" s="2"/>
      <c r="U1142" s="2"/>
      <c r="V1142" s="2"/>
    </row>
    <row r="1143" spans="17:22" x14ac:dyDescent="0.2">
      <c r="Q1143" s="34"/>
      <c r="R1143" s="33"/>
      <c r="S1143" s="33"/>
      <c r="T1143" s="2"/>
      <c r="U1143" s="2"/>
      <c r="V1143" s="2"/>
    </row>
    <row r="1144" spans="17:22" x14ac:dyDescent="0.2">
      <c r="Q1144" s="34"/>
      <c r="R1144" s="33"/>
      <c r="S1144" s="33"/>
      <c r="T1144" s="2"/>
      <c r="U1144" s="2"/>
      <c r="V1144" s="2"/>
    </row>
    <row r="1145" spans="17:22" x14ac:dyDescent="0.2">
      <c r="Q1145" s="34"/>
      <c r="R1145" s="33"/>
      <c r="S1145" s="33"/>
      <c r="T1145" s="2"/>
      <c r="U1145" s="2"/>
      <c r="V1145" s="2"/>
    </row>
    <row r="1146" spans="17:22" x14ac:dyDescent="0.2">
      <c r="Q1146" s="34"/>
      <c r="R1146" s="33"/>
      <c r="S1146" s="33"/>
      <c r="T1146" s="2"/>
      <c r="U1146" s="2"/>
      <c r="V1146" s="2"/>
    </row>
    <row r="1147" spans="17:22" x14ac:dyDescent="0.2">
      <c r="Q1147" s="34"/>
      <c r="R1147" s="33"/>
      <c r="S1147" s="33"/>
      <c r="T1147" s="2"/>
      <c r="U1147" s="2"/>
      <c r="V1147" s="2"/>
    </row>
    <row r="1148" spans="17:22" x14ac:dyDescent="0.2">
      <c r="Q1148" s="34"/>
      <c r="R1148" s="33"/>
      <c r="S1148" s="33"/>
      <c r="T1148" s="2"/>
      <c r="U1148" s="2"/>
      <c r="V1148" s="2"/>
    </row>
    <row r="1149" spans="17:22" x14ac:dyDescent="0.2">
      <c r="Q1149" s="34"/>
      <c r="R1149" s="33"/>
      <c r="S1149" s="33"/>
      <c r="T1149" s="2"/>
      <c r="U1149" s="2"/>
      <c r="V1149" s="2"/>
    </row>
    <row r="1150" spans="17:22" x14ac:dyDescent="0.2">
      <c r="Q1150" s="34"/>
      <c r="R1150" s="33"/>
      <c r="S1150" s="33"/>
      <c r="T1150" s="2"/>
      <c r="U1150" s="2"/>
      <c r="V1150" s="2"/>
    </row>
    <row r="1151" spans="17:22" x14ac:dyDescent="0.2">
      <c r="Q1151" s="34"/>
      <c r="R1151" s="33"/>
      <c r="S1151" s="33"/>
      <c r="T1151" s="2"/>
      <c r="U1151" s="2"/>
      <c r="V1151" s="2"/>
    </row>
    <row r="1152" spans="17:22" x14ac:dyDescent="0.2">
      <c r="Q1152" s="34"/>
      <c r="R1152" s="33"/>
      <c r="S1152" s="33"/>
      <c r="T1152" s="2"/>
      <c r="U1152" s="2"/>
      <c r="V1152" s="2"/>
    </row>
    <row r="1153" spans="17:22" x14ac:dyDescent="0.2">
      <c r="Q1153" s="34"/>
      <c r="R1153" s="33"/>
      <c r="S1153" s="33"/>
      <c r="T1153" s="2"/>
      <c r="U1153" s="2"/>
      <c r="V1153" s="2"/>
    </row>
    <row r="1154" spans="17:22" x14ac:dyDescent="0.2">
      <c r="Q1154" s="34"/>
      <c r="R1154" s="33"/>
      <c r="S1154" s="33"/>
      <c r="T1154" s="2"/>
      <c r="U1154" s="2"/>
      <c r="V1154" s="2"/>
    </row>
    <row r="1155" spans="17:22" x14ac:dyDescent="0.2">
      <c r="Q1155" s="34"/>
      <c r="R1155" s="33"/>
      <c r="S1155" s="33"/>
      <c r="T1155" s="2"/>
      <c r="U1155" s="2"/>
      <c r="V1155" s="2"/>
    </row>
    <row r="1156" spans="17:22" x14ac:dyDescent="0.2">
      <c r="Q1156" s="34"/>
      <c r="R1156" s="33"/>
      <c r="S1156" s="33"/>
      <c r="T1156" s="2"/>
      <c r="U1156" s="2"/>
      <c r="V1156" s="2"/>
    </row>
    <row r="1157" spans="17:22" x14ac:dyDescent="0.2">
      <c r="Q1157" s="34"/>
      <c r="R1157" s="33"/>
      <c r="S1157" s="33"/>
      <c r="T1157" s="2"/>
      <c r="U1157" s="2"/>
      <c r="V1157" s="2"/>
    </row>
    <row r="1158" spans="17:22" x14ac:dyDescent="0.2">
      <c r="Q1158" s="34"/>
      <c r="R1158" s="33"/>
      <c r="S1158" s="33"/>
      <c r="T1158" s="2"/>
      <c r="U1158" s="2"/>
      <c r="V1158" s="2"/>
    </row>
    <row r="1159" spans="17:22" x14ac:dyDescent="0.2">
      <c r="Q1159" s="34"/>
      <c r="R1159" s="33"/>
      <c r="S1159" s="33"/>
      <c r="T1159" s="2"/>
      <c r="U1159" s="2"/>
      <c r="V1159" s="2"/>
    </row>
    <row r="1160" spans="17:22" x14ac:dyDescent="0.2">
      <c r="Q1160" s="34"/>
      <c r="R1160" s="33"/>
      <c r="S1160" s="33"/>
      <c r="T1160" s="2"/>
      <c r="U1160" s="2"/>
      <c r="V1160" s="2"/>
    </row>
    <row r="1161" spans="17:22" x14ac:dyDescent="0.2">
      <c r="Q1161" s="34"/>
      <c r="R1161" s="33"/>
      <c r="S1161" s="33"/>
      <c r="T1161" s="2"/>
      <c r="U1161" s="2"/>
      <c r="V1161" s="2"/>
    </row>
    <row r="1162" spans="17:22" x14ac:dyDescent="0.2">
      <c r="Q1162" s="34"/>
      <c r="R1162" s="33"/>
      <c r="S1162" s="33"/>
      <c r="T1162" s="2"/>
      <c r="U1162" s="2"/>
      <c r="V1162" s="2"/>
    </row>
    <row r="1163" spans="17:22" x14ac:dyDescent="0.2">
      <c r="Q1163" s="34"/>
      <c r="R1163" s="33"/>
      <c r="S1163" s="33"/>
      <c r="T1163" s="2"/>
      <c r="U1163" s="2"/>
      <c r="V1163" s="2"/>
    </row>
    <row r="1164" spans="17:22" x14ac:dyDescent="0.2">
      <c r="Q1164" s="34"/>
      <c r="R1164" s="33"/>
      <c r="S1164" s="33"/>
      <c r="T1164" s="2"/>
      <c r="U1164" s="2"/>
      <c r="V1164" s="2"/>
    </row>
    <row r="1165" spans="17:22" x14ac:dyDescent="0.2">
      <c r="Q1165" s="34"/>
      <c r="R1165" s="33"/>
      <c r="S1165" s="33"/>
      <c r="T1165" s="2"/>
      <c r="U1165" s="2"/>
      <c r="V1165" s="2"/>
    </row>
    <row r="1166" spans="17:22" x14ac:dyDescent="0.2">
      <c r="Q1166" s="34"/>
      <c r="R1166" s="33"/>
      <c r="S1166" s="33"/>
      <c r="T1166" s="2"/>
      <c r="U1166" s="2"/>
      <c r="V1166" s="2"/>
    </row>
    <row r="1167" spans="17:22" x14ac:dyDescent="0.2">
      <c r="Q1167" s="34"/>
      <c r="R1167" s="33"/>
      <c r="S1167" s="33"/>
      <c r="T1167" s="2"/>
      <c r="U1167" s="2"/>
      <c r="V1167" s="2"/>
    </row>
    <row r="1168" spans="17:22" x14ac:dyDescent="0.2">
      <c r="Q1168" s="34"/>
      <c r="R1168" s="33"/>
      <c r="S1168" s="33"/>
      <c r="T1168" s="2"/>
      <c r="U1168" s="2"/>
      <c r="V1168" s="2"/>
    </row>
    <row r="1169" spans="17:22" x14ac:dyDescent="0.2">
      <c r="Q1169" s="34"/>
      <c r="R1169" s="33"/>
      <c r="S1169" s="33"/>
      <c r="T1169" s="2"/>
      <c r="U1169" s="2"/>
      <c r="V1169" s="2"/>
    </row>
    <row r="1170" spans="17:22" x14ac:dyDescent="0.2">
      <c r="Q1170" s="34"/>
      <c r="R1170" s="33"/>
      <c r="S1170" s="33"/>
      <c r="T1170" s="2"/>
      <c r="U1170" s="2"/>
      <c r="V1170" s="2"/>
    </row>
    <row r="1171" spans="17:22" x14ac:dyDescent="0.2">
      <c r="Q1171" s="34"/>
      <c r="R1171" s="33"/>
      <c r="S1171" s="33"/>
      <c r="T1171" s="2"/>
      <c r="U1171" s="2"/>
      <c r="V1171" s="2"/>
    </row>
    <row r="1172" spans="17:22" x14ac:dyDescent="0.2">
      <c r="Q1172" s="34"/>
      <c r="R1172" s="33"/>
      <c r="S1172" s="33"/>
      <c r="T1172" s="2"/>
      <c r="U1172" s="2"/>
      <c r="V1172" s="2"/>
    </row>
    <row r="1173" spans="17:22" x14ac:dyDescent="0.2">
      <c r="Q1173" s="34"/>
      <c r="R1173" s="33"/>
      <c r="S1173" s="33"/>
      <c r="T1173" s="2"/>
      <c r="U1173" s="2"/>
      <c r="V1173" s="2"/>
    </row>
    <row r="1174" spans="17:22" x14ac:dyDescent="0.2">
      <c r="Q1174" s="34"/>
      <c r="R1174" s="33"/>
      <c r="S1174" s="33"/>
      <c r="T1174" s="2"/>
      <c r="U1174" s="2"/>
      <c r="V1174" s="2"/>
    </row>
    <row r="1175" spans="17:22" x14ac:dyDescent="0.2">
      <c r="Q1175" s="34"/>
      <c r="R1175" s="33"/>
      <c r="S1175" s="33"/>
      <c r="T1175" s="2"/>
      <c r="U1175" s="2"/>
      <c r="V1175" s="2"/>
    </row>
    <row r="1176" spans="17:22" x14ac:dyDescent="0.2">
      <c r="Q1176" s="34"/>
      <c r="R1176" s="33"/>
      <c r="S1176" s="33"/>
      <c r="T1176" s="2"/>
      <c r="U1176" s="2"/>
      <c r="V1176" s="2"/>
    </row>
    <row r="1177" spans="17:22" x14ac:dyDescent="0.2">
      <c r="Q1177" s="34"/>
      <c r="R1177" s="33"/>
      <c r="S1177" s="33"/>
      <c r="T1177" s="2"/>
      <c r="U1177" s="2"/>
      <c r="V1177" s="2"/>
    </row>
    <row r="1178" spans="17:22" x14ac:dyDescent="0.2">
      <c r="Q1178" s="34"/>
      <c r="R1178" s="33"/>
      <c r="S1178" s="33"/>
      <c r="T1178" s="2"/>
      <c r="U1178" s="2"/>
      <c r="V1178" s="2"/>
    </row>
    <row r="1179" spans="17:22" x14ac:dyDescent="0.2">
      <c r="Q1179" s="34"/>
      <c r="R1179" s="33"/>
      <c r="S1179" s="33"/>
      <c r="T1179" s="2"/>
      <c r="U1179" s="2"/>
      <c r="V1179" s="2"/>
    </row>
    <row r="1180" spans="17:22" x14ac:dyDescent="0.2">
      <c r="Q1180" s="34"/>
      <c r="R1180" s="33"/>
      <c r="S1180" s="33"/>
      <c r="T1180" s="2"/>
      <c r="U1180" s="2"/>
      <c r="V1180" s="2"/>
    </row>
    <row r="1181" spans="17:22" x14ac:dyDescent="0.2">
      <c r="Q1181" s="34"/>
      <c r="R1181" s="33"/>
      <c r="S1181" s="33"/>
      <c r="T1181" s="2"/>
      <c r="U1181" s="2"/>
      <c r="V1181" s="2"/>
    </row>
    <row r="1182" spans="17:22" x14ac:dyDescent="0.2">
      <c r="Q1182" s="34"/>
      <c r="R1182" s="33"/>
      <c r="S1182" s="33"/>
      <c r="T1182" s="2"/>
      <c r="U1182" s="2"/>
      <c r="V1182" s="2"/>
    </row>
    <row r="1183" spans="17:22" x14ac:dyDescent="0.2">
      <c r="Q1183" s="34"/>
      <c r="R1183" s="33"/>
      <c r="S1183" s="33"/>
      <c r="T1183" s="2"/>
      <c r="U1183" s="2"/>
      <c r="V1183" s="2"/>
    </row>
    <row r="1184" spans="17:22" x14ac:dyDescent="0.2">
      <c r="Q1184" s="34"/>
      <c r="R1184" s="33"/>
      <c r="S1184" s="33"/>
      <c r="T1184" s="2"/>
      <c r="U1184" s="2"/>
      <c r="V1184" s="2"/>
    </row>
    <row r="1185" spans="17:22" x14ac:dyDescent="0.2">
      <c r="Q1185" s="34"/>
      <c r="R1185" s="33"/>
      <c r="S1185" s="33"/>
      <c r="T1185" s="2"/>
      <c r="U1185" s="2"/>
      <c r="V1185" s="2"/>
    </row>
    <row r="1186" spans="17:22" x14ac:dyDescent="0.2">
      <c r="Q1186" s="34"/>
      <c r="R1186" s="33"/>
      <c r="S1186" s="33"/>
      <c r="T1186" s="2"/>
      <c r="U1186" s="2"/>
      <c r="V1186" s="2"/>
    </row>
    <row r="1187" spans="17:22" x14ac:dyDescent="0.2">
      <c r="Q1187" s="34"/>
      <c r="R1187" s="33"/>
      <c r="S1187" s="33"/>
      <c r="T1187" s="2"/>
      <c r="U1187" s="2"/>
      <c r="V1187" s="2"/>
    </row>
    <row r="1188" spans="17:22" x14ac:dyDescent="0.2">
      <c r="Q1188" s="34"/>
      <c r="R1188" s="33"/>
      <c r="S1188" s="33"/>
      <c r="T1188" s="2"/>
      <c r="U1188" s="2"/>
      <c r="V1188" s="2"/>
    </row>
    <row r="1189" spans="17:22" x14ac:dyDescent="0.2">
      <c r="Q1189" s="34"/>
      <c r="R1189" s="33"/>
      <c r="S1189" s="33"/>
      <c r="T1189" s="2"/>
      <c r="U1189" s="2"/>
      <c r="V1189" s="2"/>
    </row>
    <row r="1190" spans="17:22" x14ac:dyDescent="0.2">
      <c r="Q1190" s="34"/>
      <c r="R1190" s="33"/>
      <c r="S1190" s="33"/>
      <c r="T1190" s="2"/>
      <c r="U1190" s="2"/>
      <c r="V1190" s="2"/>
    </row>
    <row r="1191" spans="17:22" x14ac:dyDescent="0.2">
      <c r="Q1191" s="34"/>
      <c r="R1191" s="33"/>
      <c r="S1191" s="33"/>
      <c r="T1191" s="2"/>
      <c r="U1191" s="2"/>
      <c r="V1191" s="2"/>
    </row>
    <row r="1192" spans="17:22" x14ac:dyDescent="0.2">
      <c r="Q1192" s="34"/>
      <c r="R1192" s="33"/>
      <c r="S1192" s="33"/>
      <c r="T1192" s="2"/>
      <c r="U1192" s="2"/>
      <c r="V1192" s="2"/>
    </row>
    <row r="1193" spans="17:22" x14ac:dyDescent="0.2">
      <c r="Q1193" s="34"/>
      <c r="R1193" s="33"/>
      <c r="S1193" s="33"/>
      <c r="T1193" s="2"/>
      <c r="U1193" s="2"/>
      <c r="V1193" s="2"/>
    </row>
    <row r="1194" spans="17:22" x14ac:dyDescent="0.2">
      <c r="Q1194" s="34"/>
      <c r="R1194" s="33"/>
      <c r="S1194" s="33"/>
      <c r="T1194" s="2"/>
      <c r="U1194" s="2"/>
      <c r="V1194" s="2"/>
    </row>
    <row r="1195" spans="17:22" x14ac:dyDescent="0.2">
      <c r="Q1195" s="34"/>
      <c r="R1195" s="33"/>
      <c r="S1195" s="33"/>
      <c r="T1195" s="2"/>
      <c r="U1195" s="2"/>
      <c r="V1195" s="2"/>
    </row>
    <row r="1196" spans="17:22" x14ac:dyDescent="0.2">
      <c r="Q1196" s="34"/>
      <c r="R1196" s="33"/>
      <c r="S1196" s="33"/>
      <c r="T1196" s="2"/>
      <c r="U1196" s="2"/>
      <c r="V1196" s="2"/>
    </row>
    <row r="1197" spans="17:22" x14ac:dyDescent="0.2">
      <c r="Q1197" s="34"/>
      <c r="R1197" s="33"/>
      <c r="S1197" s="33"/>
      <c r="T1197" s="2"/>
      <c r="U1197" s="2"/>
      <c r="V1197" s="2"/>
    </row>
    <row r="1198" spans="17:22" x14ac:dyDescent="0.2">
      <c r="Q1198" s="34"/>
      <c r="R1198" s="33"/>
      <c r="S1198" s="33"/>
      <c r="T1198" s="2"/>
      <c r="U1198" s="2"/>
      <c r="V1198" s="2"/>
    </row>
    <row r="1199" spans="17:22" x14ac:dyDescent="0.2">
      <c r="Q1199" s="34"/>
      <c r="R1199" s="33"/>
      <c r="S1199" s="33"/>
      <c r="T1199" s="2"/>
      <c r="U1199" s="2"/>
      <c r="V1199" s="2"/>
    </row>
    <row r="1200" spans="17:22" x14ac:dyDescent="0.2">
      <c r="Q1200" s="34"/>
      <c r="R1200" s="33"/>
      <c r="S1200" s="33"/>
      <c r="T1200" s="2"/>
      <c r="U1200" s="2"/>
      <c r="V1200" s="2"/>
    </row>
    <row r="1201" spans="17:22" x14ac:dyDescent="0.2">
      <c r="Q1201" s="34"/>
      <c r="R1201" s="33"/>
      <c r="S1201" s="33"/>
      <c r="T1201" s="2"/>
      <c r="U1201" s="2"/>
      <c r="V1201" s="2"/>
    </row>
    <row r="1202" spans="17:22" x14ac:dyDescent="0.2">
      <c r="Q1202" s="34"/>
      <c r="R1202" s="33"/>
      <c r="S1202" s="33"/>
      <c r="T1202" s="2"/>
      <c r="U1202" s="2"/>
      <c r="V1202" s="2"/>
    </row>
    <row r="1203" spans="17:22" x14ac:dyDescent="0.2">
      <c r="Q1203" s="34"/>
      <c r="R1203" s="33"/>
      <c r="S1203" s="33"/>
      <c r="T1203" s="2"/>
      <c r="U1203" s="2"/>
      <c r="V1203" s="2"/>
    </row>
    <row r="1204" spans="17:22" x14ac:dyDescent="0.2">
      <c r="Q1204" s="34"/>
      <c r="R1204" s="33"/>
      <c r="S1204" s="33"/>
      <c r="T1204" s="2"/>
      <c r="U1204" s="2"/>
      <c r="V1204" s="2"/>
    </row>
    <row r="1205" spans="17:22" x14ac:dyDescent="0.2">
      <c r="Q1205" s="34"/>
      <c r="R1205" s="33"/>
      <c r="S1205" s="33"/>
      <c r="T1205" s="2"/>
      <c r="U1205" s="2"/>
      <c r="V1205" s="2"/>
    </row>
    <row r="1206" spans="17:22" x14ac:dyDescent="0.2">
      <c r="Q1206" s="34"/>
      <c r="R1206" s="33"/>
      <c r="S1206" s="33"/>
      <c r="T1206" s="2"/>
      <c r="U1206" s="2"/>
      <c r="V1206" s="2"/>
    </row>
    <row r="1207" spans="17:22" x14ac:dyDescent="0.2">
      <c r="Q1207" s="34"/>
      <c r="R1207" s="33"/>
      <c r="S1207" s="33"/>
      <c r="T1207" s="2"/>
      <c r="U1207" s="2"/>
      <c r="V1207" s="2"/>
    </row>
    <row r="1208" spans="17:22" x14ac:dyDescent="0.2">
      <c r="Q1208" s="34"/>
      <c r="R1208" s="33"/>
      <c r="S1208" s="33"/>
      <c r="T1208" s="2"/>
      <c r="U1208" s="2"/>
      <c r="V1208" s="2"/>
    </row>
    <row r="1209" spans="17:22" x14ac:dyDescent="0.2">
      <c r="Q1209" s="34"/>
      <c r="R1209" s="33"/>
      <c r="S1209" s="33"/>
      <c r="T1209" s="2"/>
      <c r="U1209" s="2"/>
      <c r="V1209" s="2"/>
    </row>
    <row r="1210" spans="17:22" x14ac:dyDescent="0.2">
      <c r="Q1210" s="34"/>
      <c r="R1210" s="33"/>
      <c r="S1210" s="33"/>
      <c r="T1210" s="2"/>
      <c r="U1210" s="2"/>
      <c r="V1210" s="2"/>
    </row>
    <row r="1211" spans="17:22" x14ac:dyDescent="0.2">
      <c r="Q1211" s="34"/>
      <c r="R1211" s="33"/>
      <c r="S1211" s="33"/>
      <c r="T1211" s="2"/>
      <c r="U1211" s="2"/>
      <c r="V1211" s="2"/>
    </row>
    <row r="1212" spans="17:22" x14ac:dyDescent="0.2">
      <c r="Q1212" s="34"/>
      <c r="R1212" s="33"/>
      <c r="S1212" s="33"/>
      <c r="T1212" s="2"/>
      <c r="U1212" s="2"/>
      <c r="V1212" s="2"/>
    </row>
    <row r="1213" spans="17:22" x14ac:dyDescent="0.2">
      <c r="Q1213" s="34"/>
      <c r="R1213" s="33"/>
      <c r="S1213" s="33"/>
      <c r="T1213" s="2"/>
      <c r="U1213" s="2"/>
      <c r="V1213" s="2"/>
    </row>
    <row r="1214" spans="17:22" x14ac:dyDescent="0.2">
      <c r="Q1214" s="34"/>
      <c r="R1214" s="33"/>
      <c r="S1214" s="33"/>
      <c r="T1214" s="2"/>
      <c r="U1214" s="2"/>
      <c r="V1214" s="2"/>
    </row>
    <row r="1215" spans="17:22" x14ac:dyDescent="0.2">
      <c r="Q1215" s="34"/>
      <c r="R1215" s="33"/>
      <c r="S1215" s="33"/>
      <c r="T1215" s="2"/>
      <c r="U1215" s="2"/>
      <c r="V1215" s="2"/>
    </row>
    <row r="1216" spans="17:22" x14ac:dyDescent="0.2">
      <c r="Q1216" s="34"/>
      <c r="R1216" s="33"/>
      <c r="S1216" s="33"/>
      <c r="T1216" s="2"/>
      <c r="U1216" s="2"/>
      <c r="V1216" s="2"/>
    </row>
    <row r="1217" spans="17:22" x14ac:dyDescent="0.2">
      <c r="Q1217" s="34"/>
      <c r="R1217" s="33"/>
      <c r="S1217" s="33"/>
      <c r="T1217" s="2"/>
      <c r="U1217" s="2"/>
      <c r="V1217" s="2"/>
    </row>
    <row r="1218" spans="17:22" x14ac:dyDescent="0.2">
      <c r="Q1218" s="34"/>
      <c r="R1218" s="33"/>
      <c r="S1218" s="33"/>
      <c r="T1218" s="2"/>
      <c r="U1218" s="2"/>
      <c r="V1218" s="2"/>
    </row>
    <row r="1219" spans="17:22" x14ac:dyDescent="0.2">
      <c r="Q1219" s="34"/>
      <c r="R1219" s="33"/>
      <c r="S1219" s="33"/>
      <c r="T1219" s="2"/>
      <c r="U1219" s="2"/>
      <c r="V1219" s="2"/>
    </row>
    <row r="1220" spans="17:22" x14ac:dyDescent="0.2">
      <c r="Q1220" s="34"/>
      <c r="R1220" s="33"/>
      <c r="S1220" s="33"/>
      <c r="T1220" s="2"/>
      <c r="U1220" s="2"/>
      <c r="V1220" s="2"/>
    </row>
    <row r="1221" spans="17:22" x14ac:dyDescent="0.2">
      <c r="Q1221" s="34"/>
      <c r="R1221" s="33"/>
      <c r="S1221" s="33"/>
      <c r="T1221" s="2"/>
      <c r="U1221" s="2"/>
      <c r="V1221" s="2"/>
    </row>
    <row r="1222" spans="17:22" x14ac:dyDescent="0.2">
      <c r="Q1222" s="34"/>
      <c r="R1222" s="33"/>
      <c r="S1222" s="33"/>
      <c r="T1222" s="2"/>
      <c r="U1222" s="2"/>
      <c r="V1222" s="2"/>
    </row>
    <row r="1223" spans="17:22" x14ac:dyDescent="0.2">
      <c r="Q1223" s="34"/>
      <c r="R1223" s="33"/>
      <c r="S1223" s="33"/>
      <c r="T1223" s="2"/>
      <c r="U1223" s="2"/>
      <c r="V1223" s="2"/>
    </row>
    <row r="1224" spans="17:22" x14ac:dyDescent="0.2">
      <c r="Q1224" s="34"/>
      <c r="R1224" s="33"/>
      <c r="S1224" s="33"/>
      <c r="T1224" s="2"/>
      <c r="U1224" s="2"/>
      <c r="V1224" s="2"/>
    </row>
    <row r="1225" spans="17:22" x14ac:dyDescent="0.2">
      <c r="Q1225" s="34"/>
      <c r="R1225" s="33"/>
      <c r="S1225" s="33"/>
      <c r="T1225" s="2"/>
      <c r="U1225" s="2"/>
      <c r="V1225" s="2"/>
    </row>
    <row r="1226" spans="17:22" x14ac:dyDescent="0.2">
      <c r="Q1226" s="34"/>
      <c r="R1226" s="33"/>
      <c r="S1226" s="33"/>
      <c r="T1226" s="2"/>
      <c r="U1226" s="2"/>
      <c r="V1226" s="2"/>
    </row>
    <row r="1227" spans="17:22" x14ac:dyDescent="0.2">
      <c r="Q1227" s="34"/>
      <c r="R1227" s="33"/>
      <c r="S1227" s="33"/>
      <c r="T1227" s="2"/>
      <c r="U1227" s="2"/>
      <c r="V1227" s="2"/>
    </row>
    <row r="1228" spans="17:22" x14ac:dyDescent="0.2">
      <c r="Q1228" s="34"/>
      <c r="R1228" s="33"/>
      <c r="S1228" s="33"/>
      <c r="T1228" s="2"/>
      <c r="U1228" s="2"/>
      <c r="V1228" s="2"/>
    </row>
    <row r="1229" spans="17:22" x14ac:dyDescent="0.2">
      <c r="Q1229" s="34"/>
      <c r="R1229" s="33"/>
      <c r="S1229" s="33"/>
      <c r="T1229" s="2"/>
      <c r="U1229" s="2"/>
      <c r="V1229" s="2"/>
    </row>
    <row r="1230" spans="17:22" x14ac:dyDescent="0.2">
      <c r="Q1230" s="34"/>
      <c r="R1230" s="33"/>
      <c r="S1230" s="33"/>
      <c r="T1230" s="2"/>
      <c r="U1230" s="2"/>
      <c r="V1230" s="2"/>
    </row>
    <row r="1231" spans="17:22" x14ac:dyDescent="0.2">
      <c r="Q1231" s="34"/>
      <c r="R1231" s="33"/>
      <c r="S1231" s="33"/>
      <c r="T1231" s="2"/>
      <c r="U1231" s="2"/>
      <c r="V1231" s="2"/>
    </row>
    <row r="1232" spans="17:22" x14ac:dyDescent="0.2">
      <c r="Q1232" s="34"/>
      <c r="R1232" s="33"/>
      <c r="S1232" s="33"/>
      <c r="T1232" s="2"/>
      <c r="U1232" s="2"/>
      <c r="V1232" s="2"/>
    </row>
    <row r="1233" spans="17:22" x14ac:dyDescent="0.2">
      <c r="Q1233" s="34"/>
      <c r="R1233" s="33"/>
      <c r="S1233" s="33"/>
      <c r="T1233" s="2"/>
      <c r="U1233" s="2"/>
      <c r="V1233" s="2"/>
    </row>
    <row r="1234" spans="17:22" x14ac:dyDescent="0.2">
      <c r="Q1234" s="34"/>
      <c r="R1234" s="33"/>
      <c r="S1234" s="33"/>
      <c r="T1234" s="2"/>
      <c r="U1234" s="2"/>
      <c r="V1234" s="2"/>
    </row>
    <row r="1235" spans="17:22" x14ac:dyDescent="0.2">
      <c r="Q1235" s="34"/>
      <c r="R1235" s="33"/>
      <c r="S1235" s="33"/>
      <c r="T1235" s="2"/>
      <c r="U1235" s="2"/>
      <c r="V1235" s="2"/>
    </row>
    <row r="1236" spans="17:22" x14ac:dyDescent="0.2">
      <c r="Q1236" s="34"/>
      <c r="R1236" s="33"/>
      <c r="S1236" s="33"/>
      <c r="T1236" s="2"/>
      <c r="U1236" s="2"/>
      <c r="V1236" s="2"/>
    </row>
    <row r="1237" spans="17:22" x14ac:dyDescent="0.2">
      <c r="Q1237" s="34"/>
      <c r="R1237" s="33"/>
      <c r="S1237" s="33"/>
      <c r="T1237" s="2"/>
      <c r="U1237" s="2"/>
      <c r="V1237" s="2"/>
    </row>
    <row r="1238" spans="17:22" x14ac:dyDescent="0.2">
      <c r="Q1238" s="34"/>
      <c r="R1238" s="33"/>
      <c r="S1238" s="33"/>
      <c r="T1238" s="2"/>
      <c r="U1238" s="2"/>
      <c r="V1238" s="2"/>
    </row>
    <row r="1239" spans="17:22" x14ac:dyDescent="0.2">
      <c r="Q1239" s="34"/>
      <c r="R1239" s="33"/>
      <c r="S1239" s="33"/>
      <c r="T1239" s="2"/>
      <c r="U1239" s="2"/>
      <c r="V1239" s="2"/>
    </row>
    <row r="1240" spans="17:22" x14ac:dyDescent="0.2">
      <c r="Q1240" s="34"/>
      <c r="R1240" s="33"/>
      <c r="S1240" s="33"/>
      <c r="T1240" s="2"/>
      <c r="U1240" s="2"/>
      <c r="V1240" s="2"/>
    </row>
    <row r="1241" spans="17:22" x14ac:dyDescent="0.2">
      <c r="Q1241" s="34"/>
      <c r="R1241" s="33"/>
      <c r="S1241" s="33"/>
      <c r="T1241" s="2"/>
      <c r="U1241" s="2"/>
      <c r="V1241" s="2"/>
    </row>
    <row r="1242" spans="17:22" x14ac:dyDescent="0.2">
      <c r="Q1242" s="34"/>
      <c r="R1242" s="33"/>
      <c r="S1242" s="33"/>
      <c r="T1242" s="2"/>
      <c r="U1242" s="2"/>
      <c r="V1242" s="2"/>
    </row>
    <row r="1243" spans="17:22" x14ac:dyDescent="0.2">
      <c r="Q1243" s="34"/>
      <c r="R1243" s="33"/>
      <c r="S1243" s="33"/>
      <c r="T1243" s="2"/>
      <c r="U1243" s="2"/>
      <c r="V1243" s="2"/>
    </row>
    <row r="1244" spans="17:22" x14ac:dyDescent="0.2">
      <c r="Q1244" s="34"/>
      <c r="R1244" s="33"/>
      <c r="S1244" s="33"/>
      <c r="T1244" s="2"/>
      <c r="U1244" s="2"/>
      <c r="V1244" s="2"/>
    </row>
    <row r="1245" spans="17:22" x14ac:dyDescent="0.2">
      <c r="Q1245" s="34"/>
      <c r="R1245" s="33"/>
      <c r="S1245" s="33"/>
      <c r="T1245" s="2"/>
      <c r="U1245" s="2"/>
      <c r="V1245" s="2"/>
    </row>
    <row r="1246" spans="17:22" x14ac:dyDescent="0.2">
      <c r="Q1246" s="34"/>
      <c r="R1246" s="33"/>
      <c r="S1246" s="33"/>
      <c r="T1246" s="2"/>
      <c r="U1246" s="2"/>
      <c r="V1246" s="2"/>
    </row>
    <row r="1247" spans="17:22" x14ac:dyDescent="0.2">
      <c r="Q1247" s="34"/>
      <c r="R1247" s="33"/>
      <c r="S1247" s="33"/>
      <c r="T1247" s="2"/>
      <c r="U1247" s="2"/>
      <c r="V1247" s="2"/>
    </row>
    <row r="1248" spans="17:22" x14ac:dyDescent="0.2">
      <c r="Q1248" s="34"/>
      <c r="R1248" s="33"/>
      <c r="S1248" s="33"/>
      <c r="T1248" s="2"/>
      <c r="U1248" s="2"/>
      <c r="V1248" s="2"/>
    </row>
    <row r="1249" spans="17:22" x14ac:dyDescent="0.2">
      <c r="Q1249" s="34"/>
      <c r="R1249" s="33"/>
      <c r="S1249" s="33"/>
      <c r="T1249" s="2"/>
      <c r="U1249" s="2"/>
      <c r="V1249" s="2"/>
    </row>
    <row r="1250" spans="17:22" x14ac:dyDescent="0.2">
      <c r="Q1250" s="34"/>
      <c r="R1250" s="33"/>
      <c r="S1250" s="33"/>
      <c r="T1250" s="2"/>
      <c r="U1250" s="2"/>
      <c r="V1250" s="2"/>
    </row>
    <row r="1251" spans="17:22" x14ac:dyDescent="0.2">
      <c r="Q1251" s="34"/>
      <c r="R1251" s="33"/>
      <c r="S1251" s="33"/>
      <c r="T1251" s="2"/>
      <c r="U1251" s="2"/>
      <c r="V1251" s="2"/>
    </row>
    <row r="1252" spans="17:22" x14ac:dyDescent="0.2">
      <c r="Q1252" s="34"/>
      <c r="R1252" s="33"/>
      <c r="S1252" s="33"/>
      <c r="T1252" s="2"/>
      <c r="U1252" s="2"/>
      <c r="V1252" s="2"/>
    </row>
    <row r="1253" spans="17:22" x14ac:dyDescent="0.2">
      <c r="Q1253" s="34"/>
      <c r="R1253" s="33"/>
      <c r="S1253" s="33"/>
      <c r="T1253" s="2"/>
      <c r="U1253" s="2"/>
      <c r="V1253" s="2"/>
    </row>
    <row r="1254" spans="17:22" x14ac:dyDescent="0.2">
      <c r="Q1254" s="34"/>
      <c r="R1254" s="33"/>
      <c r="S1254" s="33"/>
      <c r="T1254" s="2"/>
      <c r="U1254" s="2"/>
      <c r="V1254" s="2"/>
    </row>
    <row r="1255" spans="17:22" x14ac:dyDescent="0.2">
      <c r="Q1255" s="34"/>
      <c r="R1255" s="33"/>
      <c r="S1255" s="33"/>
      <c r="T1255" s="2"/>
      <c r="U1255" s="2"/>
      <c r="V1255" s="2"/>
    </row>
    <row r="1256" spans="17:22" x14ac:dyDescent="0.2">
      <c r="Q1256" s="34"/>
      <c r="R1256" s="33"/>
      <c r="S1256" s="33"/>
      <c r="T1256" s="2"/>
      <c r="U1256" s="2"/>
      <c r="V1256" s="2"/>
    </row>
    <row r="1257" spans="17:22" x14ac:dyDescent="0.2">
      <c r="Q1257" s="34"/>
      <c r="R1257" s="33"/>
      <c r="S1257" s="33"/>
      <c r="T1257" s="2"/>
      <c r="U1257" s="2"/>
      <c r="V1257" s="2"/>
    </row>
    <row r="1258" spans="17:22" x14ac:dyDescent="0.2">
      <c r="Q1258" s="34"/>
      <c r="R1258" s="33"/>
      <c r="S1258" s="33"/>
      <c r="T1258" s="2"/>
      <c r="U1258" s="2"/>
      <c r="V1258" s="2"/>
    </row>
    <row r="1259" spans="17:22" x14ac:dyDescent="0.2">
      <c r="Q1259" s="34"/>
      <c r="R1259" s="33"/>
      <c r="S1259" s="33"/>
      <c r="T1259" s="2"/>
      <c r="U1259" s="2"/>
      <c r="V1259" s="2"/>
    </row>
    <row r="1260" spans="17:22" x14ac:dyDescent="0.2">
      <c r="Q1260" s="34"/>
      <c r="R1260" s="33"/>
      <c r="S1260" s="33"/>
      <c r="T1260" s="2"/>
      <c r="U1260" s="2"/>
      <c r="V1260" s="2"/>
    </row>
    <row r="1261" spans="17:22" x14ac:dyDescent="0.2">
      <c r="Q1261" s="34"/>
      <c r="R1261" s="33"/>
      <c r="S1261" s="33"/>
      <c r="T1261" s="2"/>
      <c r="U1261" s="2"/>
      <c r="V1261" s="2"/>
    </row>
    <row r="1262" spans="17:22" x14ac:dyDescent="0.2">
      <c r="Q1262" s="34"/>
      <c r="R1262" s="33"/>
      <c r="S1262" s="33"/>
      <c r="T1262" s="2"/>
      <c r="U1262" s="2"/>
      <c r="V1262" s="2"/>
    </row>
    <row r="1263" spans="17:22" x14ac:dyDescent="0.2">
      <c r="Q1263" s="34"/>
      <c r="R1263" s="33"/>
      <c r="S1263" s="33"/>
      <c r="T1263" s="2"/>
      <c r="U1263" s="2"/>
      <c r="V1263" s="2"/>
    </row>
    <row r="1264" spans="17:22" x14ac:dyDescent="0.2">
      <c r="Q1264" s="34"/>
      <c r="R1264" s="33"/>
      <c r="S1264" s="33"/>
      <c r="T1264" s="2"/>
      <c r="U1264" s="2"/>
      <c r="V1264" s="2"/>
    </row>
    <row r="1265" spans="17:22" x14ac:dyDescent="0.2">
      <c r="Q1265" s="34"/>
      <c r="R1265" s="33"/>
      <c r="S1265" s="33"/>
      <c r="T1265" s="2"/>
      <c r="U1265" s="2"/>
      <c r="V1265" s="2"/>
    </row>
    <row r="1266" spans="17:22" x14ac:dyDescent="0.2">
      <c r="Q1266" s="34"/>
      <c r="R1266" s="33"/>
      <c r="S1266" s="33"/>
      <c r="T1266" s="2"/>
      <c r="U1266" s="2"/>
      <c r="V1266" s="2"/>
    </row>
    <row r="1267" spans="17:22" x14ac:dyDescent="0.2">
      <c r="Q1267" s="34"/>
      <c r="R1267" s="33"/>
      <c r="S1267" s="33"/>
      <c r="T1267" s="2"/>
      <c r="U1267" s="2"/>
      <c r="V1267" s="2"/>
    </row>
    <row r="1268" spans="17:22" x14ac:dyDescent="0.2">
      <c r="Q1268" s="34"/>
      <c r="R1268" s="33"/>
      <c r="S1268" s="33"/>
      <c r="T1268" s="2"/>
      <c r="U1268" s="2"/>
      <c r="V1268" s="2"/>
    </row>
    <row r="1269" spans="17:22" x14ac:dyDescent="0.2">
      <c r="Q1269" s="34"/>
      <c r="R1269" s="33"/>
      <c r="S1269" s="33"/>
      <c r="T1269" s="2"/>
      <c r="U1269" s="2"/>
      <c r="V1269" s="2"/>
    </row>
    <row r="1270" spans="17:22" x14ac:dyDescent="0.2">
      <c r="Q1270" s="34"/>
      <c r="R1270" s="33"/>
      <c r="S1270" s="33"/>
      <c r="T1270" s="2"/>
      <c r="U1270" s="2"/>
      <c r="V1270" s="2"/>
    </row>
    <row r="1271" spans="17:22" x14ac:dyDescent="0.2">
      <c r="Q1271" s="34"/>
      <c r="R1271" s="33"/>
      <c r="S1271" s="33"/>
      <c r="T1271" s="2"/>
      <c r="U1271" s="2"/>
      <c r="V1271" s="2"/>
    </row>
    <row r="1272" spans="17:22" x14ac:dyDescent="0.2">
      <c r="Q1272" s="34"/>
      <c r="R1272" s="33"/>
      <c r="S1272" s="33"/>
      <c r="T1272" s="2"/>
      <c r="U1272" s="2"/>
      <c r="V1272" s="2"/>
    </row>
    <row r="1273" spans="17:22" x14ac:dyDescent="0.2">
      <c r="Q1273" s="34"/>
      <c r="R1273" s="33"/>
      <c r="S1273" s="33"/>
      <c r="T1273" s="2"/>
      <c r="U1273" s="2"/>
      <c r="V1273" s="2"/>
    </row>
    <row r="1274" spans="17:22" x14ac:dyDescent="0.2">
      <c r="Q1274" s="34"/>
      <c r="R1274" s="33"/>
      <c r="S1274" s="33"/>
      <c r="T1274" s="2"/>
      <c r="U1274" s="2"/>
      <c r="V1274" s="2"/>
    </row>
    <row r="1275" spans="17:22" x14ac:dyDescent="0.2">
      <c r="Q1275" s="34"/>
      <c r="R1275" s="33"/>
      <c r="S1275" s="33"/>
      <c r="T1275" s="2"/>
      <c r="U1275" s="2"/>
      <c r="V1275" s="2"/>
    </row>
    <row r="1276" spans="17:22" x14ac:dyDescent="0.2">
      <c r="Q1276" s="34"/>
      <c r="R1276" s="33"/>
      <c r="S1276" s="33"/>
      <c r="T1276" s="2"/>
      <c r="U1276" s="2"/>
      <c r="V1276" s="2"/>
    </row>
    <row r="1277" spans="17:22" x14ac:dyDescent="0.2">
      <c r="Q1277" s="34"/>
      <c r="R1277" s="33"/>
      <c r="S1277" s="33"/>
      <c r="T1277" s="2"/>
      <c r="U1277" s="2"/>
      <c r="V1277" s="2"/>
    </row>
    <row r="1278" spans="17:22" x14ac:dyDescent="0.2">
      <c r="Q1278" s="34"/>
      <c r="R1278" s="33"/>
      <c r="S1278" s="33"/>
      <c r="T1278" s="2"/>
      <c r="U1278" s="2"/>
      <c r="V1278" s="2"/>
    </row>
    <row r="1279" spans="17:22" x14ac:dyDescent="0.2">
      <c r="Q1279" s="34"/>
      <c r="R1279" s="33"/>
      <c r="S1279" s="33"/>
      <c r="T1279" s="2"/>
      <c r="U1279" s="2"/>
      <c r="V1279" s="2"/>
    </row>
    <row r="1280" spans="17:22" x14ac:dyDescent="0.2">
      <c r="Q1280" s="34"/>
      <c r="R1280" s="33"/>
      <c r="S1280" s="33"/>
      <c r="T1280" s="2"/>
      <c r="U1280" s="2"/>
      <c r="V1280" s="2"/>
    </row>
    <row r="1281" spans="17:22" x14ac:dyDescent="0.2">
      <c r="Q1281" s="34"/>
      <c r="R1281" s="33"/>
      <c r="S1281" s="33"/>
      <c r="T1281" s="2"/>
      <c r="U1281" s="2"/>
      <c r="V1281" s="2"/>
    </row>
    <row r="1282" spans="17:22" x14ac:dyDescent="0.2">
      <c r="Q1282" s="34"/>
      <c r="R1282" s="33"/>
      <c r="S1282" s="33"/>
      <c r="T1282" s="2"/>
      <c r="U1282" s="2"/>
      <c r="V1282" s="2"/>
    </row>
    <row r="1283" spans="17:22" x14ac:dyDescent="0.2">
      <c r="Q1283" s="34"/>
      <c r="R1283" s="33"/>
      <c r="S1283" s="33"/>
      <c r="T1283" s="2"/>
      <c r="U1283" s="2"/>
      <c r="V1283" s="2"/>
    </row>
    <row r="1284" spans="17:22" x14ac:dyDescent="0.2">
      <c r="Q1284" s="34"/>
      <c r="R1284" s="33"/>
      <c r="S1284" s="33"/>
      <c r="T1284" s="2"/>
      <c r="U1284" s="2"/>
      <c r="V1284" s="2"/>
    </row>
    <row r="1285" spans="17:22" x14ac:dyDescent="0.2">
      <c r="Q1285" s="34"/>
      <c r="R1285" s="33"/>
      <c r="S1285" s="33"/>
      <c r="T1285" s="2"/>
      <c r="U1285" s="2"/>
      <c r="V1285" s="2"/>
    </row>
    <row r="1286" spans="17:22" x14ac:dyDescent="0.2">
      <c r="Q1286" s="34"/>
      <c r="R1286" s="33"/>
      <c r="S1286" s="33"/>
      <c r="T1286" s="2"/>
      <c r="U1286" s="2"/>
      <c r="V1286" s="2"/>
    </row>
    <row r="1287" spans="17:22" x14ac:dyDescent="0.2">
      <c r="Q1287" s="34"/>
      <c r="R1287" s="33"/>
      <c r="S1287" s="33"/>
      <c r="T1287" s="2"/>
      <c r="U1287" s="2"/>
      <c r="V1287" s="2"/>
    </row>
    <row r="1288" spans="17:22" x14ac:dyDescent="0.2">
      <c r="Q1288" s="34"/>
      <c r="R1288" s="33"/>
      <c r="S1288" s="33"/>
      <c r="T1288" s="2"/>
      <c r="U1288" s="2"/>
      <c r="V1288" s="2"/>
    </row>
    <row r="1289" spans="17:22" x14ac:dyDescent="0.2">
      <c r="Q1289" s="34"/>
      <c r="R1289" s="33"/>
      <c r="S1289" s="33"/>
      <c r="T1289" s="2"/>
      <c r="U1289" s="2"/>
      <c r="V1289" s="2"/>
    </row>
    <row r="1290" spans="17:22" x14ac:dyDescent="0.2">
      <c r="Q1290" s="34"/>
      <c r="R1290" s="33"/>
      <c r="S1290" s="33"/>
      <c r="T1290" s="2"/>
      <c r="U1290" s="2"/>
      <c r="V1290" s="2"/>
    </row>
    <row r="1291" spans="17:22" x14ac:dyDescent="0.2">
      <c r="Q1291" s="34"/>
      <c r="R1291" s="33"/>
      <c r="S1291" s="33"/>
      <c r="T1291" s="2"/>
      <c r="U1291" s="2"/>
      <c r="V1291" s="2"/>
    </row>
    <row r="1292" spans="17:22" x14ac:dyDescent="0.2">
      <c r="Q1292" s="34"/>
      <c r="R1292" s="33"/>
      <c r="S1292" s="33"/>
      <c r="T1292" s="2"/>
      <c r="U1292" s="2"/>
      <c r="V1292" s="2"/>
    </row>
    <row r="1293" spans="17:22" x14ac:dyDescent="0.2">
      <c r="Q1293" s="34"/>
      <c r="R1293" s="33"/>
      <c r="S1293" s="33"/>
      <c r="T1293" s="2"/>
      <c r="U1293" s="2"/>
      <c r="V1293" s="2"/>
    </row>
    <row r="1294" spans="17:22" x14ac:dyDescent="0.2">
      <c r="Q1294" s="34"/>
      <c r="R1294" s="33"/>
      <c r="S1294" s="33"/>
      <c r="T1294" s="2"/>
      <c r="U1294" s="2"/>
      <c r="V1294" s="2"/>
    </row>
    <row r="1295" spans="17:22" x14ac:dyDescent="0.2">
      <c r="Q1295" s="34"/>
      <c r="R1295" s="33"/>
      <c r="S1295" s="33"/>
      <c r="T1295" s="2"/>
      <c r="U1295" s="2"/>
      <c r="V1295" s="2"/>
    </row>
    <row r="1296" spans="17:22" x14ac:dyDescent="0.2">
      <c r="Q1296" s="34"/>
      <c r="R1296" s="33"/>
      <c r="S1296" s="33"/>
      <c r="T1296" s="2"/>
      <c r="U1296" s="2"/>
      <c r="V1296" s="2"/>
    </row>
    <row r="1297" spans="17:22" x14ac:dyDescent="0.2">
      <c r="Q1297" s="34"/>
      <c r="R1297" s="33"/>
      <c r="S1297" s="33"/>
      <c r="T1297" s="2"/>
      <c r="U1297" s="2"/>
      <c r="V1297" s="2"/>
    </row>
    <row r="1298" spans="17:22" x14ac:dyDescent="0.2">
      <c r="Q1298" s="34"/>
      <c r="R1298" s="33"/>
      <c r="S1298" s="33"/>
      <c r="T1298" s="2"/>
      <c r="U1298" s="2"/>
      <c r="V1298" s="2"/>
    </row>
    <row r="1299" spans="17:22" x14ac:dyDescent="0.2">
      <c r="Q1299" s="34"/>
      <c r="R1299" s="33"/>
      <c r="S1299" s="33"/>
      <c r="T1299" s="2"/>
      <c r="U1299" s="2"/>
      <c r="V1299" s="2"/>
    </row>
    <row r="1300" spans="17:22" x14ac:dyDescent="0.2">
      <c r="Q1300" s="34"/>
      <c r="R1300" s="33"/>
      <c r="S1300" s="33"/>
      <c r="T1300" s="2"/>
      <c r="U1300" s="2"/>
      <c r="V1300" s="2"/>
    </row>
    <row r="1301" spans="17:22" x14ac:dyDescent="0.2">
      <c r="Q1301" s="34"/>
      <c r="R1301" s="33"/>
      <c r="S1301" s="33"/>
      <c r="T1301" s="2"/>
      <c r="U1301" s="2"/>
      <c r="V1301" s="2"/>
    </row>
    <row r="1302" spans="17:22" x14ac:dyDescent="0.2">
      <c r="Q1302" s="34"/>
      <c r="R1302" s="33"/>
      <c r="S1302" s="33"/>
      <c r="T1302" s="2"/>
      <c r="U1302" s="2"/>
      <c r="V1302" s="2"/>
    </row>
    <row r="1303" spans="17:22" x14ac:dyDescent="0.2">
      <c r="Q1303" s="34"/>
      <c r="R1303" s="33"/>
      <c r="S1303" s="33"/>
      <c r="T1303" s="2"/>
      <c r="U1303" s="2"/>
      <c r="V1303" s="2"/>
    </row>
    <row r="1304" spans="17:22" x14ac:dyDescent="0.2">
      <c r="Q1304" s="34"/>
      <c r="R1304" s="33"/>
      <c r="S1304" s="33"/>
      <c r="T1304" s="2"/>
      <c r="U1304" s="2"/>
      <c r="V1304" s="2"/>
    </row>
    <row r="1305" spans="17:22" x14ac:dyDescent="0.2">
      <c r="Q1305" s="34"/>
      <c r="R1305" s="33"/>
      <c r="S1305" s="33"/>
      <c r="T1305" s="2"/>
      <c r="U1305" s="2"/>
      <c r="V1305" s="2"/>
    </row>
    <row r="1306" spans="17:22" x14ac:dyDescent="0.2">
      <c r="Q1306" s="34"/>
      <c r="R1306" s="33"/>
      <c r="S1306" s="33"/>
      <c r="T1306" s="2"/>
      <c r="U1306" s="2"/>
      <c r="V1306" s="2"/>
    </row>
    <row r="1307" spans="17:22" x14ac:dyDescent="0.2">
      <c r="Q1307" s="34"/>
      <c r="R1307" s="33"/>
      <c r="S1307" s="33"/>
      <c r="T1307" s="2"/>
      <c r="U1307" s="2"/>
      <c r="V1307" s="2"/>
    </row>
    <row r="1308" spans="17:22" x14ac:dyDescent="0.2">
      <c r="Q1308" s="34"/>
      <c r="R1308" s="33"/>
      <c r="S1308" s="33"/>
      <c r="T1308" s="2"/>
      <c r="U1308" s="2"/>
      <c r="V1308" s="2"/>
    </row>
    <row r="1309" spans="17:22" x14ac:dyDescent="0.2">
      <c r="Q1309" s="34"/>
      <c r="R1309" s="33"/>
      <c r="S1309" s="33"/>
      <c r="T1309" s="2"/>
      <c r="U1309" s="2"/>
      <c r="V1309" s="2"/>
    </row>
    <row r="1310" spans="17:22" x14ac:dyDescent="0.2">
      <c r="Q1310" s="34"/>
      <c r="R1310" s="33"/>
      <c r="S1310" s="33"/>
      <c r="T1310" s="2"/>
      <c r="U1310" s="2"/>
      <c r="V1310" s="2"/>
    </row>
    <row r="1311" spans="17:22" x14ac:dyDescent="0.2">
      <c r="Q1311" s="34"/>
      <c r="R1311" s="33"/>
      <c r="S1311" s="33"/>
      <c r="T1311" s="2"/>
      <c r="U1311" s="2"/>
      <c r="V1311" s="2"/>
    </row>
    <row r="1312" spans="17:22" x14ac:dyDescent="0.2">
      <c r="Q1312" s="34"/>
      <c r="R1312" s="33"/>
      <c r="S1312" s="33"/>
      <c r="T1312" s="2"/>
      <c r="U1312" s="2"/>
      <c r="V1312" s="2"/>
    </row>
    <row r="1313" spans="17:22" x14ac:dyDescent="0.2">
      <c r="Q1313" s="34"/>
      <c r="R1313" s="33"/>
      <c r="S1313" s="33"/>
      <c r="T1313" s="2"/>
      <c r="U1313" s="2"/>
      <c r="V1313" s="2"/>
    </row>
    <row r="1314" spans="17:22" x14ac:dyDescent="0.2">
      <c r="Q1314" s="34"/>
      <c r="R1314" s="33"/>
      <c r="S1314" s="33"/>
      <c r="T1314" s="2"/>
      <c r="U1314" s="2"/>
      <c r="V1314" s="2"/>
    </row>
    <row r="1315" spans="17:22" x14ac:dyDescent="0.2">
      <c r="Q1315" s="34"/>
      <c r="R1315" s="33"/>
      <c r="S1315" s="33"/>
      <c r="T1315" s="2"/>
      <c r="U1315" s="2"/>
      <c r="V1315" s="2"/>
    </row>
    <row r="1316" spans="17:22" x14ac:dyDescent="0.2">
      <c r="Q1316" s="34"/>
      <c r="R1316" s="33"/>
      <c r="S1316" s="33"/>
      <c r="T1316" s="2"/>
      <c r="U1316" s="2"/>
      <c r="V1316" s="2"/>
    </row>
    <row r="1317" spans="17:22" x14ac:dyDescent="0.2">
      <c r="Q1317" s="34"/>
      <c r="R1317" s="33"/>
      <c r="S1317" s="33"/>
      <c r="T1317" s="2"/>
      <c r="U1317" s="2"/>
      <c r="V1317" s="2"/>
    </row>
    <row r="1318" spans="17:22" x14ac:dyDescent="0.2">
      <c r="Q1318" s="34"/>
      <c r="R1318" s="33"/>
      <c r="S1318" s="33"/>
      <c r="T1318" s="2"/>
      <c r="U1318" s="2"/>
      <c r="V1318" s="2"/>
    </row>
    <row r="1319" spans="17:22" x14ac:dyDescent="0.2">
      <c r="Q1319" s="34"/>
      <c r="R1319" s="33"/>
      <c r="S1319" s="33"/>
      <c r="T1319" s="2"/>
      <c r="U1319" s="2"/>
      <c r="V1319" s="2"/>
    </row>
    <row r="1320" spans="17:22" x14ac:dyDescent="0.2">
      <c r="Q1320" s="34"/>
      <c r="R1320" s="33"/>
      <c r="S1320" s="33"/>
      <c r="T1320" s="2"/>
      <c r="U1320" s="2"/>
      <c r="V1320" s="2"/>
    </row>
    <row r="1321" spans="17:22" x14ac:dyDescent="0.2">
      <c r="Q1321" s="34"/>
      <c r="R1321" s="33"/>
      <c r="S1321" s="33"/>
      <c r="T1321" s="2"/>
      <c r="U1321" s="2"/>
      <c r="V1321" s="2"/>
    </row>
    <row r="1322" spans="17:22" x14ac:dyDescent="0.2">
      <c r="Q1322" s="34"/>
      <c r="R1322" s="33"/>
      <c r="S1322" s="33"/>
      <c r="T1322" s="2"/>
      <c r="U1322" s="2"/>
      <c r="V1322" s="2"/>
    </row>
    <row r="1323" spans="17:22" x14ac:dyDescent="0.2">
      <c r="Q1323" s="34"/>
      <c r="R1323" s="33"/>
      <c r="S1323" s="33"/>
      <c r="T1323" s="2"/>
      <c r="U1323" s="2"/>
      <c r="V1323" s="2"/>
    </row>
    <row r="1324" spans="17:22" x14ac:dyDescent="0.2">
      <c r="Q1324" s="34"/>
      <c r="R1324" s="33"/>
      <c r="S1324" s="33"/>
      <c r="T1324" s="2"/>
      <c r="U1324" s="2"/>
      <c r="V1324" s="2"/>
    </row>
    <row r="1325" spans="17:22" x14ac:dyDescent="0.2">
      <c r="Q1325" s="34"/>
      <c r="R1325" s="33"/>
      <c r="S1325" s="33"/>
      <c r="T1325" s="2"/>
      <c r="U1325" s="2"/>
      <c r="V1325" s="2"/>
    </row>
    <row r="1326" spans="17:22" x14ac:dyDescent="0.2">
      <c r="Q1326" s="34"/>
      <c r="R1326" s="33"/>
      <c r="S1326" s="33"/>
      <c r="T1326" s="2"/>
      <c r="U1326" s="2"/>
      <c r="V1326" s="2"/>
    </row>
    <row r="1327" spans="17:22" x14ac:dyDescent="0.2">
      <c r="Q1327" s="34"/>
      <c r="R1327" s="33"/>
      <c r="S1327" s="33"/>
      <c r="T1327" s="2"/>
      <c r="U1327" s="2"/>
      <c r="V1327" s="2"/>
    </row>
    <row r="1328" spans="17:22" x14ac:dyDescent="0.2">
      <c r="Q1328" s="34"/>
      <c r="R1328" s="33"/>
      <c r="S1328" s="33"/>
      <c r="T1328" s="2"/>
      <c r="U1328" s="2"/>
      <c r="V1328" s="2"/>
    </row>
    <row r="1329" spans="17:22" x14ac:dyDescent="0.2">
      <c r="Q1329" s="34"/>
      <c r="R1329" s="33"/>
      <c r="S1329" s="33"/>
      <c r="T1329" s="2"/>
      <c r="U1329" s="2"/>
      <c r="V1329" s="2"/>
    </row>
    <row r="1330" spans="17:22" x14ac:dyDescent="0.2">
      <c r="Q1330" s="34"/>
      <c r="R1330" s="33"/>
      <c r="S1330" s="33"/>
      <c r="T1330" s="2"/>
      <c r="U1330" s="2"/>
      <c r="V1330" s="2"/>
    </row>
    <row r="1331" spans="17:22" x14ac:dyDescent="0.2">
      <c r="Q1331" s="34"/>
      <c r="R1331" s="33"/>
      <c r="S1331" s="33"/>
      <c r="T1331" s="2"/>
      <c r="U1331" s="2"/>
      <c r="V1331" s="2"/>
    </row>
    <row r="1332" spans="17:22" x14ac:dyDescent="0.2">
      <c r="Q1332" s="34"/>
      <c r="R1332" s="33"/>
      <c r="S1332" s="33"/>
      <c r="T1332" s="2"/>
      <c r="U1332" s="2"/>
      <c r="V1332" s="2"/>
    </row>
    <row r="1333" spans="17:22" x14ac:dyDescent="0.2">
      <c r="Q1333" s="34"/>
      <c r="R1333" s="33"/>
      <c r="S1333" s="33"/>
      <c r="T1333" s="2"/>
      <c r="U1333" s="2"/>
      <c r="V1333" s="2"/>
    </row>
    <row r="1334" spans="17:22" x14ac:dyDescent="0.2">
      <c r="Q1334" s="34"/>
      <c r="R1334" s="33"/>
      <c r="S1334" s="33"/>
      <c r="T1334" s="2"/>
      <c r="U1334" s="2"/>
      <c r="V1334" s="2"/>
    </row>
    <row r="1335" spans="17:22" x14ac:dyDescent="0.2">
      <c r="Q1335" s="34"/>
      <c r="R1335" s="33"/>
      <c r="S1335" s="33"/>
      <c r="T1335" s="2"/>
      <c r="U1335" s="2"/>
      <c r="V1335" s="2"/>
    </row>
    <row r="1336" spans="17:22" x14ac:dyDescent="0.2">
      <c r="Q1336" s="34"/>
      <c r="R1336" s="33"/>
      <c r="S1336" s="33"/>
      <c r="T1336" s="2"/>
      <c r="U1336" s="2"/>
      <c r="V1336" s="2"/>
    </row>
    <row r="1337" spans="17:22" x14ac:dyDescent="0.2">
      <c r="Q1337" s="34"/>
      <c r="R1337" s="33"/>
      <c r="S1337" s="33"/>
      <c r="T1337" s="2"/>
      <c r="U1337" s="2"/>
      <c r="V1337" s="2"/>
    </row>
    <row r="1338" spans="17:22" x14ac:dyDescent="0.2">
      <c r="Q1338" s="34"/>
      <c r="R1338" s="33"/>
      <c r="S1338" s="33"/>
      <c r="T1338" s="2"/>
      <c r="U1338" s="2"/>
      <c r="V1338" s="2"/>
    </row>
    <row r="1339" spans="17:22" x14ac:dyDescent="0.2">
      <c r="Q1339" s="34"/>
      <c r="R1339" s="33"/>
      <c r="S1339" s="33"/>
      <c r="T1339" s="2"/>
      <c r="U1339" s="2"/>
      <c r="V1339" s="2"/>
    </row>
    <row r="1340" spans="17:22" x14ac:dyDescent="0.2">
      <c r="Q1340" s="34"/>
      <c r="R1340" s="33"/>
      <c r="S1340" s="33"/>
      <c r="T1340" s="2"/>
      <c r="U1340" s="2"/>
      <c r="V1340" s="2"/>
    </row>
    <row r="1341" spans="17:22" x14ac:dyDescent="0.2">
      <c r="Q1341" s="34"/>
      <c r="R1341" s="33"/>
      <c r="S1341" s="33"/>
      <c r="T1341" s="2"/>
      <c r="U1341" s="2"/>
      <c r="V1341" s="2"/>
    </row>
    <row r="1342" spans="17:22" x14ac:dyDescent="0.2">
      <c r="Q1342" s="34"/>
      <c r="R1342" s="33"/>
      <c r="S1342" s="33"/>
      <c r="T1342" s="2"/>
      <c r="U1342" s="2"/>
      <c r="V1342" s="2"/>
    </row>
    <row r="1343" spans="17:22" x14ac:dyDescent="0.2">
      <c r="Q1343" s="34"/>
      <c r="R1343" s="33"/>
      <c r="S1343" s="33"/>
      <c r="T1343" s="2"/>
      <c r="U1343" s="2"/>
      <c r="V1343" s="2"/>
    </row>
    <row r="1344" spans="17:22" x14ac:dyDescent="0.2">
      <c r="Q1344" s="34"/>
      <c r="R1344" s="33"/>
      <c r="S1344" s="33"/>
      <c r="T1344" s="2"/>
      <c r="U1344" s="2"/>
      <c r="V1344" s="2"/>
    </row>
    <row r="1345" spans="17:22" x14ac:dyDescent="0.2">
      <c r="Q1345" s="34"/>
      <c r="R1345" s="33"/>
      <c r="S1345" s="33"/>
      <c r="T1345" s="2"/>
      <c r="U1345" s="2"/>
      <c r="V1345" s="2"/>
    </row>
    <row r="1346" spans="17:22" x14ac:dyDescent="0.2">
      <c r="Q1346" s="34"/>
      <c r="R1346" s="33"/>
      <c r="S1346" s="33"/>
      <c r="T1346" s="2"/>
      <c r="U1346" s="2"/>
      <c r="V1346" s="2"/>
    </row>
    <row r="1347" spans="17:22" x14ac:dyDescent="0.2">
      <c r="Q1347" s="34"/>
      <c r="R1347" s="33"/>
      <c r="S1347" s="33"/>
      <c r="T1347" s="2"/>
      <c r="U1347" s="2"/>
      <c r="V1347" s="2"/>
    </row>
    <row r="1348" spans="17:22" x14ac:dyDescent="0.2">
      <c r="Q1348" s="34"/>
      <c r="R1348" s="33"/>
      <c r="S1348" s="33"/>
      <c r="T1348" s="2"/>
      <c r="U1348" s="2"/>
      <c r="V1348" s="2"/>
    </row>
    <row r="1349" spans="17:22" x14ac:dyDescent="0.2">
      <c r="Q1349" s="34"/>
      <c r="R1349" s="33"/>
      <c r="S1349" s="33"/>
      <c r="T1349" s="2"/>
      <c r="U1349" s="2"/>
      <c r="V1349" s="2"/>
    </row>
    <row r="1350" spans="17:22" x14ac:dyDescent="0.2">
      <c r="Q1350" s="34"/>
      <c r="R1350" s="33"/>
      <c r="S1350" s="33"/>
      <c r="T1350" s="2"/>
      <c r="U1350" s="2"/>
      <c r="V1350" s="2"/>
    </row>
    <row r="1351" spans="17:22" x14ac:dyDescent="0.2">
      <c r="Q1351" s="34"/>
      <c r="R1351" s="33"/>
      <c r="S1351" s="33"/>
      <c r="T1351" s="2"/>
      <c r="U1351" s="2"/>
      <c r="V1351" s="2"/>
    </row>
    <row r="1352" spans="17:22" x14ac:dyDescent="0.2">
      <c r="Q1352" s="34"/>
      <c r="R1352" s="33"/>
      <c r="S1352" s="33"/>
      <c r="T1352" s="2"/>
      <c r="U1352" s="2"/>
      <c r="V1352" s="2"/>
    </row>
    <row r="1353" spans="17:22" x14ac:dyDescent="0.2">
      <c r="Q1353" s="34"/>
      <c r="R1353" s="33"/>
      <c r="S1353" s="33"/>
      <c r="T1353" s="2"/>
      <c r="U1353" s="2"/>
      <c r="V1353" s="2"/>
    </row>
    <row r="1354" spans="17:22" x14ac:dyDescent="0.2">
      <c r="Q1354" s="34"/>
      <c r="R1354" s="33"/>
      <c r="S1354" s="33"/>
      <c r="T1354" s="2"/>
      <c r="U1354" s="2"/>
      <c r="V1354" s="2"/>
    </row>
    <row r="1355" spans="17:22" x14ac:dyDescent="0.2">
      <c r="Q1355" s="34"/>
      <c r="R1355" s="33"/>
      <c r="S1355" s="33"/>
      <c r="T1355" s="2"/>
      <c r="U1355" s="2"/>
      <c r="V1355" s="2"/>
    </row>
    <row r="1356" spans="17:22" x14ac:dyDescent="0.2">
      <c r="Q1356" s="34"/>
      <c r="R1356" s="33"/>
      <c r="S1356" s="33"/>
      <c r="T1356" s="2"/>
      <c r="U1356" s="2"/>
      <c r="V1356" s="2"/>
    </row>
    <row r="1357" spans="17:22" x14ac:dyDescent="0.2">
      <c r="Q1357" s="34"/>
      <c r="R1357" s="33"/>
      <c r="S1357" s="33"/>
      <c r="T1357" s="2"/>
      <c r="U1357" s="2"/>
      <c r="V1357" s="2"/>
    </row>
    <row r="1358" spans="17:22" x14ac:dyDescent="0.2">
      <c r="Q1358" s="34"/>
      <c r="R1358" s="33"/>
      <c r="S1358" s="33"/>
      <c r="T1358" s="2"/>
      <c r="U1358" s="2"/>
      <c r="V1358" s="2"/>
    </row>
    <row r="1359" spans="17:22" x14ac:dyDescent="0.2">
      <c r="Q1359" s="34"/>
      <c r="R1359" s="33"/>
      <c r="S1359" s="33"/>
      <c r="T1359" s="2"/>
      <c r="U1359" s="2"/>
      <c r="V1359" s="2"/>
    </row>
    <row r="1360" spans="17:22" x14ac:dyDescent="0.2">
      <c r="Q1360" s="34"/>
      <c r="R1360" s="33"/>
      <c r="S1360" s="33"/>
      <c r="T1360" s="2"/>
      <c r="U1360" s="2"/>
      <c r="V1360" s="2"/>
    </row>
    <row r="1361" spans="17:22" x14ac:dyDescent="0.2">
      <c r="Q1361" s="34"/>
      <c r="R1361" s="33"/>
      <c r="S1361" s="33"/>
      <c r="T1361" s="2"/>
      <c r="U1361" s="2"/>
      <c r="V1361" s="2"/>
    </row>
    <row r="1362" spans="17:22" x14ac:dyDescent="0.2">
      <c r="Q1362" s="34"/>
      <c r="R1362" s="33"/>
      <c r="S1362" s="33"/>
      <c r="T1362" s="2"/>
      <c r="U1362" s="2"/>
      <c r="V1362" s="2"/>
    </row>
    <row r="1363" spans="17:22" x14ac:dyDescent="0.2">
      <c r="Q1363" s="34"/>
      <c r="R1363" s="33"/>
      <c r="S1363" s="33"/>
      <c r="T1363" s="2"/>
      <c r="U1363" s="2"/>
      <c r="V1363" s="2"/>
    </row>
    <row r="1364" spans="17:22" x14ac:dyDescent="0.2">
      <c r="Q1364" s="34"/>
      <c r="R1364" s="33"/>
      <c r="S1364" s="33"/>
      <c r="T1364" s="2"/>
      <c r="U1364" s="2"/>
      <c r="V1364" s="2"/>
    </row>
    <row r="1365" spans="17:22" x14ac:dyDescent="0.2">
      <c r="Q1365" s="34"/>
      <c r="R1365" s="33"/>
      <c r="S1365" s="33"/>
      <c r="T1365" s="2"/>
      <c r="U1365" s="2"/>
      <c r="V1365" s="2"/>
    </row>
    <row r="1366" spans="17:22" x14ac:dyDescent="0.2">
      <c r="Q1366" s="34"/>
      <c r="R1366" s="33"/>
      <c r="S1366" s="33"/>
      <c r="T1366" s="2"/>
      <c r="U1366" s="2"/>
      <c r="V1366" s="2"/>
    </row>
    <row r="1367" spans="17:22" x14ac:dyDescent="0.2">
      <c r="Q1367" s="34"/>
      <c r="R1367" s="33"/>
      <c r="S1367" s="33"/>
      <c r="T1367" s="2"/>
      <c r="U1367" s="2"/>
      <c r="V1367" s="2"/>
    </row>
    <row r="1368" spans="17:22" x14ac:dyDescent="0.2">
      <c r="Q1368" s="34"/>
      <c r="R1368" s="33"/>
      <c r="S1368" s="33"/>
      <c r="T1368" s="2"/>
      <c r="U1368" s="2"/>
      <c r="V1368" s="2"/>
    </row>
    <row r="1369" spans="17:22" x14ac:dyDescent="0.2">
      <c r="Q1369" s="34"/>
      <c r="R1369" s="33"/>
      <c r="S1369" s="33"/>
      <c r="T1369" s="2"/>
      <c r="U1369" s="2"/>
      <c r="V1369" s="2"/>
    </row>
    <row r="1370" spans="17:22" x14ac:dyDescent="0.2">
      <c r="Q1370" s="34"/>
      <c r="R1370" s="33"/>
      <c r="S1370" s="33"/>
      <c r="T1370" s="2"/>
      <c r="U1370" s="2"/>
      <c r="V1370" s="2"/>
    </row>
    <row r="1371" spans="17:22" x14ac:dyDescent="0.2">
      <c r="Q1371" s="34"/>
      <c r="R1371" s="33"/>
      <c r="S1371" s="33"/>
      <c r="T1371" s="2"/>
      <c r="U1371" s="2"/>
      <c r="V1371" s="2"/>
    </row>
    <row r="1372" spans="17:22" x14ac:dyDescent="0.2">
      <c r="Q1372" s="34"/>
      <c r="R1372" s="33"/>
      <c r="S1372" s="33"/>
      <c r="T1372" s="2"/>
      <c r="U1372" s="2"/>
      <c r="V1372" s="2"/>
    </row>
    <row r="1373" spans="17:22" x14ac:dyDescent="0.2">
      <c r="Q1373" s="34"/>
      <c r="R1373" s="33"/>
      <c r="S1373" s="33"/>
      <c r="T1373" s="2"/>
      <c r="U1373" s="2"/>
      <c r="V1373" s="2"/>
    </row>
    <row r="1374" spans="17:22" x14ac:dyDescent="0.2">
      <c r="Q1374" s="34"/>
      <c r="R1374" s="33"/>
      <c r="S1374" s="33"/>
      <c r="T1374" s="2"/>
      <c r="U1374" s="2"/>
      <c r="V1374" s="2"/>
    </row>
    <row r="1375" spans="17:22" x14ac:dyDescent="0.2">
      <c r="Q1375" s="34"/>
      <c r="R1375" s="33"/>
      <c r="S1375" s="33"/>
      <c r="T1375" s="2"/>
      <c r="U1375" s="2"/>
      <c r="V1375" s="2"/>
    </row>
    <row r="1376" spans="17:22" x14ac:dyDescent="0.2">
      <c r="Q1376" s="34"/>
      <c r="R1376" s="33"/>
      <c r="S1376" s="33"/>
      <c r="T1376" s="2"/>
      <c r="U1376" s="2"/>
      <c r="V1376" s="2"/>
    </row>
    <row r="1377" spans="17:22" x14ac:dyDescent="0.2">
      <c r="Q1377" s="34"/>
      <c r="R1377" s="33"/>
      <c r="S1377" s="33"/>
      <c r="T1377" s="2"/>
      <c r="U1377" s="2"/>
      <c r="V1377" s="2"/>
    </row>
    <row r="1378" spans="17:22" x14ac:dyDescent="0.2">
      <c r="Q1378" s="34"/>
      <c r="R1378" s="33"/>
      <c r="S1378" s="33"/>
      <c r="T1378" s="2"/>
      <c r="U1378" s="2"/>
      <c r="V1378" s="2"/>
    </row>
    <row r="1379" spans="17:22" x14ac:dyDescent="0.2">
      <c r="Q1379" s="34"/>
      <c r="R1379" s="33"/>
      <c r="S1379" s="33"/>
      <c r="T1379" s="2"/>
      <c r="U1379" s="2"/>
      <c r="V1379" s="2"/>
    </row>
    <row r="1380" spans="17:22" x14ac:dyDescent="0.2">
      <c r="Q1380" s="34"/>
      <c r="R1380" s="33"/>
      <c r="S1380" s="33"/>
      <c r="T1380" s="2"/>
      <c r="U1380" s="2"/>
      <c r="V1380" s="2"/>
    </row>
    <row r="1381" spans="17:22" x14ac:dyDescent="0.2">
      <c r="Q1381" s="34"/>
      <c r="R1381" s="33"/>
      <c r="S1381" s="33"/>
      <c r="T1381" s="2"/>
      <c r="U1381" s="2"/>
      <c r="V1381" s="2"/>
    </row>
    <row r="1382" spans="17:22" x14ac:dyDescent="0.2">
      <c r="Q1382" s="34"/>
      <c r="R1382" s="33"/>
      <c r="S1382" s="33"/>
      <c r="T1382" s="2"/>
      <c r="U1382" s="2"/>
      <c r="V1382" s="2"/>
    </row>
    <row r="1383" spans="17:22" x14ac:dyDescent="0.2">
      <c r="Q1383" s="34"/>
      <c r="R1383" s="33"/>
      <c r="S1383" s="33"/>
      <c r="T1383" s="2"/>
      <c r="U1383" s="2"/>
      <c r="V1383" s="2"/>
    </row>
    <row r="1384" spans="17:22" x14ac:dyDescent="0.2">
      <c r="Q1384" s="34"/>
      <c r="R1384" s="33"/>
      <c r="S1384" s="33"/>
      <c r="T1384" s="2"/>
      <c r="U1384" s="2"/>
      <c r="V1384" s="2"/>
    </row>
    <row r="1385" spans="17:22" x14ac:dyDescent="0.2">
      <c r="Q1385" s="34"/>
      <c r="R1385" s="33"/>
      <c r="S1385" s="33"/>
      <c r="T1385" s="2"/>
      <c r="U1385" s="2"/>
      <c r="V1385" s="2"/>
    </row>
    <row r="1386" spans="17:22" x14ac:dyDescent="0.2">
      <c r="Q1386" s="34"/>
      <c r="R1386" s="33"/>
      <c r="S1386" s="33"/>
      <c r="T1386" s="2"/>
      <c r="U1386" s="2"/>
      <c r="V1386" s="2"/>
    </row>
    <row r="1387" spans="17:22" x14ac:dyDescent="0.2">
      <c r="Q1387" s="34"/>
      <c r="R1387" s="33"/>
      <c r="S1387" s="33"/>
      <c r="T1387" s="2"/>
      <c r="U1387" s="2"/>
      <c r="V1387" s="2"/>
    </row>
    <row r="1388" spans="17:22" x14ac:dyDescent="0.2">
      <c r="Q1388" s="34"/>
      <c r="R1388" s="33"/>
      <c r="S1388" s="33"/>
      <c r="T1388" s="2"/>
      <c r="U1388" s="2"/>
      <c r="V1388" s="2"/>
    </row>
    <row r="1389" spans="17:22" x14ac:dyDescent="0.2">
      <c r="Q1389" s="34"/>
      <c r="R1389" s="33"/>
      <c r="S1389" s="33"/>
      <c r="T1389" s="2"/>
      <c r="U1389" s="2"/>
      <c r="V1389" s="2"/>
    </row>
    <row r="1390" spans="17:22" x14ac:dyDescent="0.2">
      <c r="Q1390" s="34"/>
      <c r="R1390" s="33"/>
      <c r="S1390" s="33"/>
      <c r="T1390" s="2"/>
      <c r="U1390" s="2"/>
      <c r="V1390" s="2"/>
    </row>
    <row r="1391" spans="17:22" x14ac:dyDescent="0.2">
      <c r="Q1391" s="34"/>
      <c r="R1391" s="33"/>
      <c r="S1391" s="33"/>
      <c r="T1391" s="2"/>
      <c r="U1391" s="2"/>
      <c r="V1391" s="2"/>
    </row>
    <row r="1392" spans="17:22" x14ac:dyDescent="0.2">
      <c r="Q1392" s="34"/>
      <c r="R1392" s="33"/>
      <c r="S1392" s="33"/>
      <c r="T1392" s="2"/>
      <c r="U1392" s="2"/>
      <c r="V1392" s="2"/>
    </row>
    <row r="1393" spans="17:22" x14ac:dyDescent="0.2">
      <c r="Q1393" s="34"/>
      <c r="R1393" s="33"/>
      <c r="S1393" s="33"/>
      <c r="T1393" s="2"/>
      <c r="U1393" s="2"/>
      <c r="V1393" s="2"/>
    </row>
    <row r="1394" spans="17:22" x14ac:dyDescent="0.2">
      <c r="Q1394" s="34"/>
      <c r="R1394" s="33"/>
      <c r="S1394" s="33"/>
      <c r="T1394" s="2"/>
      <c r="U1394" s="2"/>
      <c r="V1394" s="2"/>
    </row>
    <row r="1395" spans="17:22" x14ac:dyDescent="0.2">
      <c r="Q1395" s="34"/>
      <c r="R1395" s="33"/>
      <c r="S1395" s="33"/>
      <c r="T1395" s="2"/>
      <c r="U1395" s="2"/>
      <c r="V1395" s="2"/>
    </row>
    <row r="1396" spans="17:22" x14ac:dyDescent="0.2">
      <c r="Q1396" s="34"/>
      <c r="R1396" s="33"/>
      <c r="S1396" s="33"/>
      <c r="T1396" s="2"/>
      <c r="U1396" s="2"/>
      <c r="V1396" s="2"/>
    </row>
    <row r="1397" spans="17:22" x14ac:dyDescent="0.2">
      <c r="Q1397" s="34"/>
      <c r="R1397" s="33"/>
      <c r="S1397" s="33"/>
      <c r="T1397" s="2"/>
      <c r="U1397" s="2"/>
      <c r="V1397" s="2"/>
    </row>
    <row r="1398" spans="17:22" x14ac:dyDescent="0.2">
      <c r="Q1398" s="34"/>
      <c r="R1398" s="33"/>
      <c r="S1398" s="33"/>
      <c r="T1398" s="2"/>
      <c r="U1398" s="2"/>
      <c r="V1398" s="2"/>
    </row>
    <row r="1399" spans="17:22" x14ac:dyDescent="0.2">
      <c r="Q1399" s="34"/>
      <c r="R1399" s="33"/>
      <c r="S1399" s="33"/>
      <c r="T1399" s="2"/>
      <c r="U1399" s="2"/>
      <c r="V1399" s="2"/>
    </row>
    <row r="1400" spans="17:22" x14ac:dyDescent="0.2">
      <c r="Q1400" s="34"/>
      <c r="R1400" s="33"/>
      <c r="S1400" s="33"/>
      <c r="T1400" s="2"/>
      <c r="U1400" s="2"/>
      <c r="V1400" s="2"/>
    </row>
    <row r="1401" spans="17:22" x14ac:dyDescent="0.2">
      <c r="Q1401" s="34"/>
      <c r="R1401" s="33"/>
      <c r="S1401" s="33"/>
      <c r="T1401" s="2"/>
      <c r="U1401" s="2"/>
      <c r="V1401" s="2"/>
    </row>
    <row r="1402" spans="17:22" x14ac:dyDescent="0.2">
      <c r="Q1402" s="34"/>
      <c r="R1402" s="33"/>
      <c r="S1402" s="33"/>
      <c r="T1402" s="2"/>
      <c r="U1402" s="2"/>
      <c r="V1402" s="2"/>
    </row>
    <row r="1403" spans="17:22" x14ac:dyDescent="0.2">
      <c r="Q1403" s="34"/>
      <c r="R1403" s="33"/>
      <c r="S1403" s="33"/>
      <c r="T1403" s="2"/>
      <c r="U1403" s="2"/>
      <c r="V1403" s="2"/>
    </row>
    <row r="1404" spans="17:22" x14ac:dyDescent="0.2">
      <c r="Q1404" s="34"/>
      <c r="R1404" s="33"/>
      <c r="S1404" s="33"/>
      <c r="T1404" s="2"/>
      <c r="U1404" s="2"/>
      <c r="V1404" s="2"/>
    </row>
    <row r="1405" spans="17:22" x14ac:dyDescent="0.2">
      <c r="Q1405" s="34"/>
      <c r="R1405" s="33"/>
      <c r="S1405" s="33"/>
      <c r="T1405" s="2"/>
      <c r="U1405" s="2"/>
      <c r="V1405" s="2"/>
    </row>
    <row r="1406" spans="17:22" x14ac:dyDescent="0.2">
      <c r="Q1406" s="34"/>
      <c r="R1406" s="33"/>
      <c r="S1406" s="33"/>
      <c r="T1406" s="2"/>
      <c r="U1406" s="2"/>
      <c r="V1406" s="2"/>
    </row>
    <row r="1407" spans="17:22" x14ac:dyDescent="0.2">
      <c r="Q1407" s="34"/>
      <c r="R1407" s="33"/>
      <c r="S1407" s="33"/>
      <c r="T1407" s="2"/>
      <c r="U1407" s="2"/>
      <c r="V1407" s="2"/>
    </row>
    <row r="1408" spans="17:22" x14ac:dyDescent="0.2">
      <c r="Q1408" s="34"/>
      <c r="R1408" s="33"/>
      <c r="S1408" s="33"/>
      <c r="T1408" s="2"/>
      <c r="U1408" s="2"/>
      <c r="V1408" s="2"/>
    </row>
    <row r="1409" spans="17:22" x14ac:dyDescent="0.2">
      <c r="Q1409" s="34"/>
      <c r="R1409" s="33"/>
      <c r="S1409" s="33"/>
      <c r="T1409" s="2"/>
      <c r="U1409" s="2"/>
      <c r="V1409" s="2"/>
    </row>
    <row r="1410" spans="17:22" x14ac:dyDescent="0.2">
      <c r="Q1410" s="34"/>
      <c r="R1410" s="33"/>
      <c r="S1410" s="33"/>
      <c r="T1410" s="2"/>
      <c r="U1410" s="2"/>
      <c r="V1410" s="2"/>
    </row>
    <row r="1411" spans="17:22" x14ac:dyDescent="0.2">
      <c r="Q1411" s="34"/>
      <c r="R1411" s="33"/>
      <c r="S1411" s="33"/>
      <c r="T1411" s="2"/>
      <c r="U1411" s="2"/>
      <c r="V1411" s="2"/>
    </row>
    <row r="1412" spans="17:22" x14ac:dyDescent="0.2">
      <c r="Q1412" s="34"/>
      <c r="R1412" s="33"/>
      <c r="S1412" s="33"/>
      <c r="T1412" s="2"/>
      <c r="U1412" s="2"/>
      <c r="V1412" s="2"/>
    </row>
    <row r="1413" spans="17:22" x14ac:dyDescent="0.2">
      <c r="Q1413" s="34"/>
      <c r="R1413" s="33"/>
      <c r="S1413" s="33"/>
      <c r="T1413" s="2"/>
      <c r="U1413" s="2"/>
      <c r="V1413" s="2"/>
    </row>
    <row r="1414" spans="17:22" x14ac:dyDescent="0.2">
      <c r="Q1414" s="34"/>
      <c r="R1414" s="33"/>
      <c r="S1414" s="33"/>
      <c r="T1414" s="2"/>
      <c r="U1414" s="2"/>
      <c r="V1414" s="2"/>
    </row>
    <row r="1415" spans="17:22" x14ac:dyDescent="0.2">
      <c r="Q1415" s="34"/>
      <c r="R1415" s="33"/>
      <c r="S1415" s="33"/>
      <c r="T1415" s="2"/>
      <c r="U1415" s="2"/>
      <c r="V1415" s="2"/>
    </row>
    <row r="1416" spans="17:22" x14ac:dyDescent="0.2">
      <c r="Q1416" s="34"/>
      <c r="R1416" s="33"/>
      <c r="S1416" s="33"/>
      <c r="T1416" s="2"/>
      <c r="U1416" s="2"/>
      <c r="V1416" s="2"/>
    </row>
    <row r="1417" spans="17:22" x14ac:dyDescent="0.2">
      <c r="Q1417" s="34"/>
      <c r="R1417" s="33"/>
      <c r="S1417" s="33"/>
      <c r="T1417" s="2"/>
      <c r="U1417" s="2"/>
      <c r="V1417" s="2"/>
    </row>
    <row r="1418" spans="17:22" x14ac:dyDescent="0.2">
      <c r="Q1418" s="34"/>
      <c r="R1418" s="33"/>
      <c r="S1418" s="33"/>
      <c r="T1418" s="2"/>
      <c r="U1418" s="2"/>
      <c r="V1418" s="2"/>
    </row>
    <row r="1419" spans="17:22" x14ac:dyDescent="0.2">
      <c r="Q1419" s="34"/>
      <c r="R1419" s="33"/>
      <c r="S1419" s="33"/>
      <c r="T1419" s="2"/>
      <c r="U1419" s="2"/>
      <c r="V1419" s="2"/>
    </row>
    <row r="1420" spans="17:22" x14ac:dyDescent="0.2">
      <c r="Q1420" s="34"/>
      <c r="R1420" s="33"/>
      <c r="S1420" s="33"/>
      <c r="T1420" s="2"/>
      <c r="U1420" s="2"/>
      <c r="V1420" s="2"/>
    </row>
    <row r="1421" spans="17:22" x14ac:dyDescent="0.2">
      <c r="Q1421" s="34"/>
      <c r="R1421" s="33"/>
      <c r="S1421" s="33"/>
      <c r="T1421" s="2"/>
      <c r="U1421" s="2"/>
      <c r="V1421" s="2"/>
    </row>
    <row r="1422" spans="17:22" x14ac:dyDescent="0.2">
      <c r="Q1422" s="34"/>
      <c r="R1422" s="33"/>
      <c r="S1422" s="33"/>
      <c r="T1422" s="2"/>
      <c r="U1422" s="2"/>
      <c r="V1422" s="2"/>
    </row>
    <row r="1423" spans="17:22" x14ac:dyDescent="0.2">
      <c r="Q1423" s="34"/>
      <c r="R1423" s="33"/>
      <c r="S1423" s="33"/>
      <c r="T1423" s="2"/>
      <c r="U1423" s="2"/>
      <c r="V1423" s="2"/>
    </row>
    <row r="1424" spans="17:22" x14ac:dyDescent="0.2">
      <c r="Q1424" s="34"/>
      <c r="R1424" s="33"/>
      <c r="S1424" s="33"/>
      <c r="T1424" s="2"/>
      <c r="U1424" s="2"/>
      <c r="V1424" s="2"/>
    </row>
    <row r="1425" spans="17:22" x14ac:dyDescent="0.2">
      <c r="Q1425" s="34"/>
      <c r="R1425" s="33"/>
      <c r="S1425" s="33"/>
      <c r="T1425" s="2"/>
      <c r="U1425" s="2"/>
      <c r="V1425" s="2"/>
    </row>
    <row r="1426" spans="17:22" x14ac:dyDescent="0.2">
      <c r="Q1426" s="34"/>
      <c r="R1426" s="33"/>
      <c r="S1426" s="33"/>
      <c r="T1426" s="2"/>
      <c r="U1426" s="2"/>
      <c r="V1426" s="2"/>
    </row>
    <row r="1427" spans="17:22" x14ac:dyDescent="0.2">
      <c r="Q1427" s="34"/>
      <c r="R1427" s="33"/>
      <c r="S1427" s="33"/>
      <c r="T1427" s="2"/>
      <c r="U1427" s="2"/>
      <c r="V1427" s="2"/>
    </row>
    <row r="1428" spans="17:22" x14ac:dyDescent="0.2">
      <c r="Q1428" s="34"/>
      <c r="R1428" s="33"/>
      <c r="S1428" s="33"/>
      <c r="T1428" s="2"/>
      <c r="U1428" s="2"/>
      <c r="V1428" s="2"/>
    </row>
    <row r="1429" spans="17:22" x14ac:dyDescent="0.2">
      <c r="Q1429" s="34"/>
      <c r="R1429" s="33"/>
      <c r="S1429" s="33"/>
      <c r="T1429" s="2"/>
      <c r="U1429" s="2"/>
      <c r="V1429" s="2"/>
    </row>
    <row r="1430" spans="17:22" x14ac:dyDescent="0.2">
      <c r="Q1430" s="34"/>
      <c r="R1430" s="33"/>
      <c r="S1430" s="33"/>
      <c r="T1430" s="2"/>
      <c r="U1430" s="2"/>
      <c r="V1430" s="2"/>
    </row>
    <row r="1431" spans="17:22" x14ac:dyDescent="0.2">
      <c r="Q1431" s="34"/>
      <c r="R1431" s="33"/>
      <c r="S1431" s="33"/>
      <c r="T1431" s="2"/>
      <c r="U1431" s="2"/>
      <c r="V1431" s="2"/>
    </row>
    <row r="1432" spans="17:22" x14ac:dyDescent="0.2">
      <c r="Q1432" s="34"/>
      <c r="R1432" s="33"/>
      <c r="S1432" s="33"/>
      <c r="T1432" s="2"/>
      <c r="U1432" s="2"/>
      <c r="V1432" s="2"/>
    </row>
    <row r="1433" spans="17:22" x14ac:dyDescent="0.2">
      <c r="Q1433" s="34"/>
      <c r="R1433" s="33"/>
      <c r="S1433" s="33"/>
      <c r="T1433" s="2"/>
      <c r="U1433" s="2"/>
      <c r="V1433" s="2"/>
    </row>
    <row r="1434" spans="17:22" x14ac:dyDescent="0.2">
      <c r="Q1434" s="34"/>
      <c r="R1434" s="33"/>
      <c r="S1434" s="33"/>
      <c r="T1434" s="2"/>
      <c r="U1434" s="2"/>
      <c r="V1434" s="2"/>
    </row>
    <row r="1435" spans="17:22" x14ac:dyDescent="0.2">
      <c r="Q1435" s="34"/>
      <c r="R1435" s="33"/>
      <c r="S1435" s="33"/>
      <c r="T1435" s="2"/>
      <c r="U1435" s="2"/>
      <c r="V1435" s="2"/>
    </row>
    <row r="1436" spans="17:22" x14ac:dyDescent="0.2">
      <c r="Q1436" s="34"/>
      <c r="R1436" s="33"/>
      <c r="S1436" s="33"/>
      <c r="T1436" s="2"/>
      <c r="U1436" s="2"/>
      <c r="V1436" s="2"/>
    </row>
    <row r="1437" spans="17:22" x14ac:dyDescent="0.2">
      <c r="Q1437" s="34"/>
      <c r="R1437" s="33"/>
      <c r="S1437" s="33"/>
      <c r="T1437" s="2"/>
      <c r="U1437" s="2"/>
      <c r="V1437" s="2"/>
    </row>
    <row r="1438" spans="17:22" x14ac:dyDescent="0.2">
      <c r="Q1438" s="34"/>
      <c r="R1438" s="33"/>
      <c r="S1438" s="33"/>
      <c r="T1438" s="2"/>
      <c r="U1438" s="2"/>
      <c r="V1438" s="2"/>
    </row>
    <row r="1439" spans="17:22" x14ac:dyDescent="0.2">
      <c r="Q1439" s="34"/>
      <c r="R1439" s="33"/>
      <c r="S1439" s="33"/>
      <c r="T1439" s="2"/>
      <c r="U1439" s="2"/>
      <c r="V1439" s="2"/>
    </row>
    <row r="1440" spans="17:22" x14ac:dyDescent="0.2">
      <c r="Q1440" s="34"/>
      <c r="R1440" s="33"/>
      <c r="S1440" s="33"/>
      <c r="T1440" s="2"/>
      <c r="U1440" s="2"/>
      <c r="V1440" s="2"/>
    </row>
    <row r="1441" spans="17:22" x14ac:dyDescent="0.2">
      <c r="Q1441" s="34"/>
      <c r="R1441" s="33"/>
      <c r="S1441" s="33"/>
      <c r="T1441" s="2"/>
      <c r="U1441" s="2"/>
      <c r="V1441" s="2"/>
    </row>
    <row r="1442" spans="17:22" x14ac:dyDescent="0.2">
      <c r="Q1442" s="34"/>
      <c r="R1442" s="33"/>
      <c r="S1442" s="33"/>
      <c r="T1442" s="2"/>
      <c r="U1442" s="2"/>
      <c r="V1442" s="2"/>
    </row>
    <row r="1443" spans="17:22" x14ac:dyDescent="0.2">
      <c r="Q1443" s="34"/>
      <c r="R1443" s="33"/>
      <c r="S1443" s="33"/>
      <c r="T1443" s="2"/>
      <c r="U1443" s="2"/>
      <c r="V1443" s="2"/>
    </row>
    <row r="1444" spans="17:22" x14ac:dyDescent="0.2">
      <c r="Q1444" s="34"/>
      <c r="R1444" s="33"/>
      <c r="S1444" s="33"/>
      <c r="T1444" s="2"/>
      <c r="U1444" s="2"/>
      <c r="V1444" s="2"/>
    </row>
    <row r="1445" spans="17:22" x14ac:dyDescent="0.2">
      <c r="Q1445" s="34"/>
      <c r="R1445" s="33"/>
      <c r="S1445" s="33"/>
      <c r="T1445" s="2"/>
      <c r="U1445" s="2"/>
      <c r="V1445" s="2"/>
    </row>
    <row r="1446" spans="17:22" x14ac:dyDescent="0.2">
      <c r="Q1446" s="34"/>
      <c r="R1446" s="33"/>
      <c r="S1446" s="33"/>
      <c r="T1446" s="2"/>
      <c r="U1446" s="2"/>
      <c r="V1446" s="2"/>
    </row>
    <row r="1447" spans="17:22" x14ac:dyDescent="0.2">
      <c r="Q1447" s="34"/>
      <c r="R1447" s="33"/>
      <c r="S1447" s="33"/>
      <c r="T1447" s="2"/>
      <c r="U1447" s="2"/>
      <c r="V1447" s="2"/>
    </row>
    <row r="1448" spans="17:22" x14ac:dyDescent="0.2">
      <c r="Q1448" s="34"/>
      <c r="R1448" s="33"/>
      <c r="S1448" s="33"/>
      <c r="T1448" s="2"/>
      <c r="U1448" s="2"/>
      <c r="V1448" s="2"/>
    </row>
    <row r="1449" spans="17:22" x14ac:dyDescent="0.2">
      <c r="Q1449" s="34"/>
      <c r="R1449" s="33"/>
      <c r="S1449" s="33"/>
      <c r="T1449" s="2"/>
      <c r="U1449" s="2"/>
      <c r="V1449" s="2"/>
    </row>
    <row r="1450" spans="17:22" x14ac:dyDescent="0.2">
      <c r="Q1450" s="34"/>
      <c r="R1450" s="33"/>
      <c r="S1450" s="33"/>
      <c r="T1450" s="2"/>
      <c r="U1450" s="2"/>
      <c r="V1450" s="2"/>
    </row>
    <row r="1451" spans="17:22" x14ac:dyDescent="0.2">
      <c r="Q1451" s="34"/>
      <c r="R1451" s="33"/>
      <c r="S1451" s="33"/>
      <c r="T1451" s="2"/>
      <c r="U1451" s="2"/>
      <c r="V1451" s="2"/>
    </row>
    <row r="1452" spans="17:22" x14ac:dyDescent="0.2">
      <c r="Q1452" s="34"/>
      <c r="R1452" s="33"/>
      <c r="S1452" s="33"/>
      <c r="T1452" s="2"/>
      <c r="U1452" s="2"/>
      <c r="V1452" s="2"/>
    </row>
    <row r="1453" spans="17:22" x14ac:dyDescent="0.2">
      <c r="Q1453" s="34"/>
      <c r="R1453" s="33"/>
      <c r="S1453" s="33"/>
      <c r="T1453" s="2"/>
      <c r="U1453" s="2"/>
      <c r="V1453" s="2"/>
    </row>
    <row r="1454" spans="17:22" x14ac:dyDescent="0.2">
      <c r="Q1454" s="34"/>
      <c r="R1454" s="33"/>
      <c r="S1454" s="33"/>
      <c r="T1454" s="2"/>
      <c r="U1454" s="2"/>
      <c r="V1454" s="2"/>
    </row>
    <row r="1455" spans="17:22" x14ac:dyDescent="0.2">
      <c r="Q1455" s="34"/>
      <c r="R1455" s="33"/>
      <c r="S1455" s="33"/>
      <c r="T1455" s="2"/>
      <c r="U1455" s="2"/>
      <c r="V1455" s="2"/>
    </row>
    <row r="1456" spans="17:22" x14ac:dyDescent="0.2">
      <c r="Q1456" s="34"/>
      <c r="R1456" s="33"/>
      <c r="S1456" s="33"/>
      <c r="T1456" s="2"/>
      <c r="U1456" s="2"/>
      <c r="V1456" s="2"/>
    </row>
    <row r="1457" spans="17:22" x14ac:dyDescent="0.2">
      <c r="Q1457" s="34"/>
      <c r="R1457" s="33"/>
      <c r="S1457" s="33"/>
      <c r="T1457" s="2"/>
      <c r="U1457" s="2"/>
      <c r="V1457" s="2"/>
    </row>
    <row r="1458" spans="17:22" x14ac:dyDescent="0.2">
      <c r="Q1458" s="34"/>
      <c r="R1458" s="33"/>
      <c r="S1458" s="33"/>
      <c r="T1458" s="2"/>
      <c r="U1458" s="2"/>
      <c r="V1458" s="2"/>
    </row>
    <row r="1459" spans="17:22" x14ac:dyDescent="0.2">
      <c r="Q1459" s="34"/>
      <c r="R1459" s="33"/>
      <c r="S1459" s="33"/>
      <c r="T1459" s="2"/>
      <c r="U1459" s="2"/>
      <c r="V1459" s="2"/>
    </row>
    <row r="1460" spans="17:22" x14ac:dyDescent="0.2">
      <c r="Q1460" s="34"/>
      <c r="R1460" s="33"/>
      <c r="S1460" s="33"/>
      <c r="T1460" s="2"/>
      <c r="U1460" s="2"/>
      <c r="V1460" s="2"/>
    </row>
    <row r="1461" spans="17:22" x14ac:dyDescent="0.2">
      <c r="Q1461" s="34"/>
      <c r="R1461" s="33"/>
      <c r="S1461" s="33"/>
      <c r="T1461" s="2"/>
      <c r="U1461" s="2"/>
      <c r="V1461" s="2"/>
    </row>
    <row r="1462" spans="17:22" x14ac:dyDescent="0.2">
      <c r="Q1462" s="34"/>
      <c r="R1462" s="33"/>
      <c r="S1462" s="33"/>
      <c r="T1462" s="2"/>
      <c r="U1462" s="2"/>
      <c r="V1462" s="2"/>
    </row>
    <row r="1463" spans="17:22" x14ac:dyDescent="0.2">
      <c r="Q1463" s="34"/>
      <c r="R1463" s="33"/>
      <c r="S1463" s="33"/>
      <c r="T1463" s="2"/>
      <c r="U1463" s="2"/>
      <c r="V1463" s="2"/>
    </row>
    <row r="1464" spans="17:22" x14ac:dyDescent="0.2">
      <c r="Q1464" s="34"/>
      <c r="R1464" s="33"/>
      <c r="S1464" s="33"/>
      <c r="T1464" s="2"/>
      <c r="U1464" s="2"/>
      <c r="V1464" s="2"/>
    </row>
    <row r="1465" spans="17:22" x14ac:dyDescent="0.2">
      <c r="Q1465" s="34"/>
      <c r="R1465" s="33"/>
      <c r="S1465" s="33"/>
      <c r="T1465" s="2"/>
      <c r="U1465" s="2"/>
      <c r="V1465" s="2"/>
    </row>
    <row r="1466" spans="17:22" x14ac:dyDescent="0.2">
      <c r="Q1466" s="34"/>
      <c r="R1466" s="33"/>
      <c r="S1466" s="33"/>
      <c r="T1466" s="2"/>
      <c r="U1466" s="2"/>
      <c r="V1466" s="2"/>
    </row>
    <row r="1467" spans="17:22" x14ac:dyDescent="0.2">
      <c r="Q1467" s="34"/>
      <c r="R1467" s="33"/>
      <c r="S1467" s="33"/>
      <c r="T1467" s="2"/>
      <c r="U1467" s="2"/>
      <c r="V1467" s="2"/>
    </row>
    <row r="1468" spans="17:22" x14ac:dyDescent="0.2">
      <c r="Q1468" s="34"/>
      <c r="R1468" s="33"/>
      <c r="S1468" s="33"/>
      <c r="T1468" s="2"/>
      <c r="U1468" s="2"/>
      <c r="V1468" s="2"/>
    </row>
    <row r="1469" spans="17:22" x14ac:dyDescent="0.2">
      <c r="Q1469" s="34"/>
      <c r="R1469" s="33"/>
      <c r="S1469" s="33"/>
      <c r="T1469" s="2"/>
      <c r="U1469" s="2"/>
      <c r="V1469" s="2"/>
    </row>
    <row r="1470" spans="17:22" x14ac:dyDescent="0.2">
      <c r="Q1470" s="34"/>
      <c r="R1470" s="33"/>
      <c r="S1470" s="33"/>
      <c r="T1470" s="2"/>
      <c r="U1470" s="2"/>
      <c r="V1470" s="2"/>
    </row>
    <row r="1471" spans="17:22" x14ac:dyDescent="0.2">
      <c r="Q1471" s="34"/>
      <c r="R1471" s="33"/>
      <c r="S1471" s="33"/>
      <c r="T1471" s="2"/>
      <c r="U1471" s="2"/>
      <c r="V1471" s="2"/>
    </row>
    <row r="1472" spans="17:22" x14ac:dyDescent="0.2">
      <c r="Q1472" s="34"/>
      <c r="R1472" s="33"/>
      <c r="S1472" s="33"/>
      <c r="T1472" s="2"/>
      <c r="U1472" s="2"/>
      <c r="V1472" s="2"/>
    </row>
    <row r="1473" spans="17:22" x14ac:dyDescent="0.2">
      <c r="Q1473" s="34"/>
      <c r="R1473" s="33"/>
      <c r="S1473" s="33"/>
      <c r="T1473" s="2"/>
      <c r="U1473" s="2"/>
      <c r="V1473" s="2"/>
    </row>
    <row r="1474" spans="17:22" x14ac:dyDescent="0.2">
      <c r="Q1474" s="34"/>
      <c r="R1474" s="33"/>
      <c r="S1474" s="33"/>
      <c r="T1474" s="2"/>
      <c r="U1474" s="2"/>
      <c r="V1474" s="2"/>
    </row>
    <row r="1475" spans="17:22" x14ac:dyDescent="0.2">
      <c r="Q1475" s="34"/>
      <c r="R1475" s="33"/>
      <c r="S1475" s="33"/>
      <c r="T1475" s="2"/>
      <c r="U1475" s="2"/>
      <c r="V1475" s="2"/>
    </row>
    <row r="1476" spans="17:22" x14ac:dyDescent="0.2">
      <c r="Q1476" s="34"/>
      <c r="R1476" s="33"/>
      <c r="S1476" s="33"/>
      <c r="T1476" s="2"/>
      <c r="U1476" s="2"/>
      <c r="V1476" s="2"/>
    </row>
    <row r="1477" spans="17:22" x14ac:dyDescent="0.2">
      <c r="Q1477" s="34"/>
      <c r="R1477" s="33"/>
      <c r="S1477" s="33"/>
      <c r="T1477" s="2"/>
      <c r="U1477" s="2"/>
      <c r="V1477" s="2"/>
    </row>
    <row r="1478" spans="17:22" x14ac:dyDescent="0.2">
      <c r="Q1478" s="34"/>
      <c r="R1478" s="33"/>
      <c r="S1478" s="33"/>
      <c r="T1478" s="2"/>
      <c r="U1478" s="2"/>
      <c r="V1478" s="2"/>
    </row>
    <row r="1479" spans="17:22" x14ac:dyDescent="0.2">
      <c r="Q1479" s="34"/>
      <c r="R1479" s="33"/>
      <c r="S1479" s="33"/>
      <c r="T1479" s="2"/>
      <c r="U1479" s="2"/>
      <c r="V1479" s="2"/>
    </row>
    <row r="1480" spans="17:22" x14ac:dyDescent="0.2">
      <c r="Q1480" s="34"/>
      <c r="R1480" s="33"/>
      <c r="S1480" s="33"/>
      <c r="T1480" s="2"/>
      <c r="U1480" s="2"/>
      <c r="V1480" s="2"/>
    </row>
    <row r="1481" spans="17:22" x14ac:dyDescent="0.2">
      <c r="Q1481" s="34"/>
      <c r="R1481" s="33"/>
      <c r="S1481" s="33"/>
      <c r="T1481" s="2"/>
      <c r="U1481" s="2"/>
      <c r="V1481" s="2"/>
    </row>
    <row r="1482" spans="17:22" x14ac:dyDescent="0.2">
      <c r="Q1482" s="34"/>
      <c r="R1482" s="33"/>
      <c r="S1482" s="33"/>
      <c r="T1482" s="2"/>
      <c r="U1482" s="2"/>
      <c r="V1482" s="2"/>
    </row>
    <row r="1483" spans="17:22" x14ac:dyDescent="0.2">
      <c r="Q1483" s="34"/>
      <c r="R1483" s="33"/>
      <c r="S1483" s="33"/>
      <c r="T1483" s="2"/>
      <c r="U1483" s="2"/>
      <c r="V1483" s="2"/>
    </row>
    <row r="1484" spans="17:22" x14ac:dyDescent="0.2">
      <c r="Q1484" s="34"/>
      <c r="R1484" s="33"/>
      <c r="S1484" s="33"/>
      <c r="T1484" s="2"/>
      <c r="U1484" s="2"/>
      <c r="V1484" s="2"/>
    </row>
    <row r="1485" spans="17:22" x14ac:dyDescent="0.2">
      <c r="Q1485" s="34"/>
      <c r="R1485" s="33"/>
      <c r="S1485" s="33"/>
      <c r="T1485" s="2"/>
      <c r="U1485" s="2"/>
      <c r="V1485" s="2"/>
    </row>
    <row r="1486" spans="17:22" x14ac:dyDescent="0.2">
      <c r="Q1486" s="34"/>
      <c r="R1486" s="33"/>
      <c r="S1486" s="33"/>
      <c r="T1486" s="2"/>
      <c r="U1486" s="2"/>
      <c r="V1486" s="2"/>
    </row>
    <row r="1487" spans="17:22" x14ac:dyDescent="0.2">
      <c r="Q1487" s="34"/>
      <c r="R1487" s="33"/>
      <c r="S1487" s="33"/>
      <c r="T1487" s="2"/>
      <c r="U1487" s="2"/>
      <c r="V1487" s="2"/>
    </row>
    <row r="1488" spans="17:22" x14ac:dyDescent="0.2">
      <c r="Q1488" s="34"/>
      <c r="R1488" s="33"/>
      <c r="S1488" s="33"/>
      <c r="T1488" s="2"/>
      <c r="U1488" s="2"/>
      <c r="V1488" s="2"/>
    </row>
    <row r="1489" spans="17:22" x14ac:dyDescent="0.2">
      <c r="Q1489" s="34"/>
      <c r="R1489" s="33"/>
      <c r="S1489" s="33"/>
      <c r="T1489" s="2"/>
      <c r="U1489" s="2"/>
      <c r="V1489" s="2"/>
    </row>
    <row r="1490" spans="17:22" x14ac:dyDescent="0.2">
      <c r="Q1490" s="34"/>
      <c r="R1490" s="33"/>
      <c r="S1490" s="33"/>
      <c r="T1490" s="2"/>
      <c r="U1490" s="2"/>
      <c r="V1490" s="2"/>
    </row>
    <row r="1491" spans="17:22" x14ac:dyDescent="0.2">
      <c r="Q1491" s="34"/>
      <c r="R1491" s="33"/>
      <c r="S1491" s="33"/>
      <c r="T1491" s="2"/>
      <c r="U1491" s="2"/>
      <c r="V1491" s="2"/>
    </row>
    <row r="1492" spans="17:22" x14ac:dyDescent="0.2">
      <c r="Q1492" s="34"/>
      <c r="R1492" s="33"/>
      <c r="S1492" s="33"/>
      <c r="T1492" s="2"/>
      <c r="U1492" s="2"/>
      <c r="V1492" s="2"/>
    </row>
    <row r="1493" spans="17:22" x14ac:dyDescent="0.2">
      <c r="Q1493" s="34"/>
      <c r="R1493" s="33"/>
      <c r="S1493" s="33"/>
      <c r="T1493" s="2"/>
      <c r="U1493" s="2"/>
      <c r="V1493" s="2"/>
    </row>
    <row r="1494" spans="17:22" x14ac:dyDescent="0.2">
      <c r="Q1494" s="34"/>
      <c r="R1494" s="33"/>
      <c r="S1494" s="33"/>
      <c r="T1494" s="2"/>
      <c r="U1494" s="2"/>
      <c r="V1494" s="2"/>
    </row>
    <row r="1495" spans="17:22" x14ac:dyDescent="0.2">
      <c r="Q1495" s="34"/>
      <c r="R1495" s="33"/>
      <c r="S1495" s="33"/>
      <c r="T1495" s="2"/>
      <c r="U1495" s="2"/>
      <c r="V1495" s="2"/>
    </row>
    <row r="1496" spans="17:22" x14ac:dyDescent="0.2">
      <c r="Q1496" s="34"/>
      <c r="R1496" s="33"/>
      <c r="S1496" s="33"/>
      <c r="T1496" s="2"/>
      <c r="U1496" s="2"/>
      <c r="V1496" s="2"/>
    </row>
    <row r="1497" spans="17:22" x14ac:dyDescent="0.2">
      <c r="Q1497" s="34"/>
      <c r="R1497" s="33"/>
      <c r="S1497" s="33"/>
      <c r="T1497" s="2"/>
      <c r="U1497" s="2"/>
      <c r="V1497" s="2"/>
    </row>
    <row r="1498" spans="17:22" x14ac:dyDescent="0.2">
      <c r="Q1498" s="34"/>
      <c r="R1498" s="33"/>
      <c r="S1498" s="33"/>
      <c r="T1498" s="2"/>
      <c r="U1498" s="2"/>
      <c r="V1498" s="2"/>
    </row>
    <row r="1499" spans="17:22" x14ac:dyDescent="0.2">
      <c r="Q1499" s="34"/>
      <c r="R1499" s="33"/>
      <c r="S1499" s="33"/>
      <c r="T1499" s="2"/>
      <c r="U1499" s="2"/>
      <c r="V1499" s="2"/>
    </row>
    <row r="1500" spans="17:22" x14ac:dyDescent="0.2">
      <c r="Q1500" s="34"/>
      <c r="R1500" s="33"/>
      <c r="S1500" s="33"/>
      <c r="T1500" s="2"/>
      <c r="U1500" s="2"/>
      <c r="V1500" s="2"/>
    </row>
    <row r="1501" spans="17:22" x14ac:dyDescent="0.2">
      <c r="Q1501" s="34"/>
      <c r="R1501" s="33"/>
      <c r="S1501" s="33"/>
      <c r="T1501" s="2"/>
      <c r="U1501" s="2"/>
      <c r="V1501" s="2"/>
    </row>
    <row r="1502" spans="17:22" x14ac:dyDescent="0.2">
      <c r="Q1502" s="34"/>
      <c r="R1502" s="33"/>
      <c r="S1502" s="33"/>
      <c r="T1502" s="2"/>
      <c r="U1502" s="2"/>
      <c r="V1502" s="2"/>
    </row>
    <row r="1503" spans="17:22" x14ac:dyDescent="0.2">
      <c r="Q1503" s="34"/>
      <c r="R1503" s="33"/>
      <c r="S1503" s="33"/>
      <c r="T1503" s="2"/>
      <c r="U1503" s="2"/>
      <c r="V1503" s="2"/>
    </row>
    <row r="1504" spans="17:22" x14ac:dyDescent="0.2">
      <c r="Q1504" s="34"/>
      <c r="R1504" s="33"/>
      <c r="S1504" s="33"/>
      <c r="T1504" s="2"/>
      <c r="U1504" s="2"/>
      <c r="V1504" s="2"/>
    </row>
    <row r="1505" spans="17:22" x14ac:dyDescent="0.2">
      <c r="Q1505" s="34"/>
      <c r="R1505" s="33"/>
      <c r="S1505" s="33"/>
      <c r="T1505" s="2"/>
      <c r="U1505" s="2"/>
      <c r="V1505" s="2"/>
    </row>
    <row r="1506" spans="17:22" x14ac:dyDescent="0.2">
      <c r="Q1506" s="34"/>
      <c r="R1506" s="33"/>
      <c r="S1506" s="33"/>
      <c r="T1506" s="2"/>
      <c r="U1506" s="2"/>
      <c r="V1506" s="2"/>
    </row>
    <row r="1507" spans="17:22" x14ac:dyDescent="0.2">
      <c r="Q1507" s="34"/>
      <c r="R1507" s="33"/>
      <c r="S1507" s="33"/>
      <c r="T1507" s="2"/>
      <c r="U1507" s="2"/>
      <c r="V1507" s="2"/>
    </row>
    <row r="1508" spans="17:22" x14ac:dyDescent="0.2">
      <c r="Q1508" s="34"/>
      <c r="R1508" s="33"/>
      <c r="S1508" s="33"/>
      <c r="T1508" s="2"/>
      <c r="U1508" s="2"/>
      <c r="V1508" s="2"/>
    </row>
    <row r="1509" spans="17:22" x14ac:dyDescent="0.2">
      <c r="Q1509" s="34"/>
      <c r="R1509" s="33"/>
      <c r="S1509" s="33"/>
      <c r="T1509" s="2"/>
      <c r="U1509" s="2"/>
      <c r="V1509" s="2"/>
    </row>
    <row r="1510" spans="17:22" x14ac:dyDescent="0.2">
      <c r="Q1510" s="34"/>
      <c r="R1510" s="33"/>
      <c r="S1510" s="33"/>
      <c r="T1510" s="2"/>
      <c r="U1510" s="2"/>
      <c r="V1510" s="2"/>
    </row>
    <row r="1511" spans="17:22" x14ac:dyDescent="0.2">
      <c r="Q1511" s="34"/>
      <c r="R1511" s="33"/>
      <c r="S1511" s="33"/>
      <c r="T1511" s="2"/>
      <c r="U1511" s="2"/>
      <c r="V1511" s="2"/>
    </row>
    <row r="1512" spans="17:22" x14ac:dyDescent="0.2">
      <c r="Q1512" s="34"/>
      <c r="R1512" s="33"/>
      <c r="S1512" s="33"/>
      <c r="T1512" s="2"/>
      <c r="U1512" s="2"/>
      <c r="V1512" s="2"/>
    </row>
    <row r="1513" spans="17:22" x14ac:dyDescent="0.2">
      <c r="Q1513" s="34"/>
      <c r="R1513" s="33"/>
      <c r="S1513" s="33"/>
      <c r="T1513" s="2"/>
      <c r="U1513" s="2"/>
      <c r="V1513" s="2"/>
    </row>
    <row r="1514" spans="17:22" x14ac:dyDescent="0.2">
      <c r="Q1514" s="34"/>
      <c r="R1514" s="33"/>
      <c r="S1514" s="33"/>
      <c r="T1514" s="2"/>
      <c r="U1514" s="2"/>
      <c r="V1514" s="2"/>
    </row>
    <row r="1515" spans="17:22" x14ac:dyDescent="0.2">
      <c r="Q1515" s="34"/>
      <c r="R1515" s="33"/>
      <c r="S1515" s="33"/>
      <c r="T1515" s="2"/>
      <c r="U1515" s="2"/>
      <c r="V1515" s="2"/>
    </row>
    <row r="1516" spans="17:22" x14ac:dyDescent="0.2">
      <c r="Q1516" s="34"/>
      <c r="R1516" s="33"/>
      <c r="S1516" s="33"/>
      <c r="T1516" s="2"/>
      <c r="U1516" s="2"/>
      <c r="V1516" s="2"/>
    </row>
    <row r="1517" spans="17:22" x14ac:dyDescent="0.2">
      <c r="Q1517" s="34"/>
      <c r="R1517" s="33"/>
      <c r="S1517" s="33"/>
      <c r="T1517" s="2"/>
      <c r="U1517" s="2"/>
      <c r="V1517" s="2"/>
    </row>
    <row r="1518" spans="17:22" x14ac:dyDescent="0.2">
      <c r="Q1518" s="34"/>
      <c r="R1518" s="33"/>
      <c r="S1518" s="33"/>
      <c r="T1518" s="2"/>
      <c r="U1518" s="2"/>
      <c r="V1518" s="2"/>
    </row>
    <row r="1519" spans="17:22" x14ac:dyDescent="0.2">
      <c r="Q1519" s="34"/>
      <c r="R1519" s="33"/>
      <c r="S1519" s="33"/>
      <c r="T1519" s="2"/>
      <c r="U1519" s="2"/>
      <c r="V1519" s="2"/>
    </row>
    <row r="1520" spans="17:22" x14ac:dyDescent="0.2">
      <c r="Q1520" s="34"/>
      <c r="R1520" s="33"/>
      <c r="S1520" s="33"/>
      <c r="T1520" s="2"/>
      <c r="U1520" s="2"/>
      <c r="V1520" s="2"/>
    </row>
    <row r="1521" spans="17:22" x14ac:dyDescent="0.2">
      <c r="Q1521" s="34"/>
      <c r="R1521" s="33"/>
      <c r="S1521" s="33"/>
      <c r="T1521" s="2"/>
      <c r="U1521" s="2"/>
      <c r="V1521" s="2"/>
    </row>
    <row r="1522" spans="17:22" x14ac:dyDescent="0.2">
      <c r="Q1522" s="34"/>
      <c r="R1522" s="33"/>
      <c r="S1522" s="33"/>
      <c r="T1522" s="2"/>
      <c r="U1522" s="2"/>
      <c r="V1522" s="2"/>
    </row>
    <row r="1523" spans="17:22" x14ac:dyDescent="0.2">
      <c r="Q1523" s="34"/>
      <c r="R1523" s="33"/>
      <c r="S1523" s="33"/>
      <c r="T1523" s="2"/>
      <c r="U1523" s="2"/>
      <c r="V1523" s="2"/>
    </row>
    <row r="1524" spans="17:22" x14ac:dyDescent="0.2">
      <c r="Q1524" s="34"/>
      <c r="R1524" s="33"/>
      <c r="S1524" s="33"/>
      <c r="T1524" s="2"/>
      <c r="U1524" s="2"/>
      <c r="V1524" s="2"/>
    </row>
    <row r="1525" spans="17:22" x14ac:dyDescent="0.2">
      <c r="Q1525" s="34"/>
      <c r="R1525" s="33"/>
      <c r="S1525" s="33"/>
      <c r="T1525" s="2"/>
      <c r="U1525" s="2"/>
      <c r="V1525" s="2"/>
    </row>
    <row r="1526" spans="17:22" x14ac:dyDescent="0.2">
      <c r="Q1526" s="34"/>
      <c r="R1526" s="33"/>
      <c r="S1526" s="33"/>
      <c r="T1526" s="2"/>
      <c r="U1526" s="2"/>
      <c r="V1526" s="2"/>
    </row>
    <row r="1527" spans="17:22" x14ac:dyDescent="0.2">
      <c r="Q1527" s="34"/>
      <c r="R1527" s="33"/>
      <c r="S1527" s="33"/>
      <c r="T1527" s="2"/>
      <c r="U1527" s="2"/>
      <c r="V1527" s="2"/>
    </row>
    <row r="1528" spans="17:22" x14ac:dyDescent="0.2">
      <c r="Q1528" s="34"/>
      <c r="R1528" s="33"/>
      <c r="S1528" s="33"/>
      <c r="T1528" s="2"/>
      <c r="U1528" s="2"/>
      <c r="V1528" s="2"/>
    </row>
    <row r="1529" spans="17:22" x14ac:dyDescent="0.2">
      <c r="Q1529" s="34"/>
      <c r="R1529" s="33"/>
      <c r="S1529" s="33"/>
      <c r="T1529" s="2"/>
      <c r="U1529" s="2"/>
      <c r="V1529" s="2"/>
    </row>
    <row r="1530" spans="17:22" x14ac:dyDescent="0.2">
      <c r="Q1530" s="34"/>
      <c r="R1530" s="33"/>
      <c r="S1530" s="33"/>
      <c r="T1530" s="2"/>
      <c r="U1530" s="2"/>
      <c r="V1530" s="2"/>
    </row>
    <row r="1531" spans="17:22" x14ac:dyDescent="0.2">
      <c r="Q1531" s="34"/>
      <c r="R1531" s="33"/>
      <c r="S1531" s="33"/>
      <c r="T1531" s="2"/>
      <c r="U1531" s="2"/>
      <c r="V1531" s="2"/>
    </row>
    <row r="1532" spans="17:22" x14ac:dyDescent="0.2">
      <c r="Q1532" s="34"/>
      <c r="R1532" s="33"/>
      <c r="S1532" s="33"/>
      <c r="T1532" s="2"/>
      <c r="U1532" s="2"/>
      <c r="V1532" s="2"/>
    </row>
    <row r="1533" spans="17:22" x14ac:dyDescent="0.2">
      <c r="Q1533" s="34"/>
      <c r="R1533" s="33"/>
      <c r="S1533" s="33"/>
      <c r="T1533" s="2"/>
      <c r="U1533" s="2"/>
      <c r="V1533" s="2"/>
    </row>
    <row r="1534" spans="17:22" x14ac:dyDescent="0.2">
      <c r="Q1534" s="34"/>
      <c r="R1534" s="33"/>
      <c r="S1534" s="33"/>
      <c r="T1534" s="2"/>
      <c r="U1534" s="2"/>
      <c r="V1534" s="2"/>
    </row>
    <row r="1535" spans="17:22" x14ac:dyDescent="0.2">
      <c r="Q1535" s="34"/>
      <c r="R1535" s="33"/>
      <c r="S1535" s="33"/>
      <c r="T1535" s="2"/>
      <c r="U1535" s="2"/>
      <c r="V1535" s="2"/>
    </row>
    <row r="1536" spans="17:22" x14ac:dyDescent="0.2">
      <c r="Q1536" s="34"/>
      <c r="R1536" s="33"/>
      <c r="S1536" s="33"/>
      <c r="T1536" s="2"/>
      <c r="U1536" s="2"/>
      <c r="V1536" s="2"/>
    </row>
    <row r="1537" spans="17:22" x14ac:dyDescent="0.2">
      <c r="Q1537" s="34"/>
      <c r="R1537" s="33"/>
      <c r="S1537" s="33"/>
      <c r="T1537" s="2"/>
      <c r="U1537" s="2"/>
      <c r="V1537" s="2"/>
    </row>
    <row r="1538" spans="17:22" x14ac:dyDescent="0.2">
      <c r="Q1538" s="34"/>
      <c r="R1538" s="33"/>
      <c r="S1538" s="33"/>
      <c r="T1538" s="2"/>
      <c r="U1538" s="2"/>
      <c r="V1538" s="2"/>
    </row>
    <row r="1539" spans="17:22" x14ac:dyDescent="0.2">
      <c r="Q1539" s="34"/>
      <c r="R1539" s="33"/>
      <c r="S1539" s="33"/>
      <c r="T1539" s="2"/>
      <c r="U1539" s="2"/>
      <c r="V1539" s="2"/>
    </row>
    <row r="1540" spans="17:22" x14ac:dyDescent="0.2">
      <c r="Q1540" s="34"/>
      <c r="R1540" s="33"/>
      <c r="S1540" s="33"/>
      <c r="T1540" s="2"/>
      <c r="U1540" s="2"/>
      <c r="V1540" s="2"/>
    </row>
    <row r="1541" spans="17:22" x14ac:dyDescent="0.2">
      <c r="Q1541" s="34"/>
      <c r="R1541" s="33"/>
      <c r="S1541" s="33"/>
      <c r="T1541" s="2"/>
      <c r="U1541" s="2"/>
      <c r="V1541" s="2"/>
    </row>
    <row r="1542" spans="17:22" x14ac:dyDescent="0.2">
      <c r="Q1542" s="34"/>
      <c r="R1542" s="33"/>
      <c r="S1542" s="33"/>
      <c r="T1542" s="2"/>
      <c r="U1542" s="2"/>
      <c r="V1542" s="2"/>
    </row>
    <row r="1543" spans="17:22" x14ac:dyDescent="0.2">
      <c r="Q1543" s="34"/>
      <c r="R1543" s="33"/>
      <c r="S1543" s="33"/>
      <c r="T1543" s="2"/>
      <c r="U1543" s="2"/>
      <c r="V1543" s="2"/>
    </row>
    <row r="1544" spans="17:22" x14ac:dyDescent="0.2">
      <c r="Q1544" s="34"/>
      <c r="R1544" s="33"/>
      <c r="S1544" s="33"/>
      <c r="T1544" s="2"/>
      <c r="U1544" s="2"/>
      <c r="V1544" s="2"/>
    </row>
    <row r="1545" spans="17:22" x14ac:dyDescent="0.2">
      <c r="Q1545" s="34"/>
      <c r="R1545" s="33"/>
      <c r="S1545" s="33"/>
      <c r="T1545" s="2"/>
      <c r="U1545" s="2"/>
      <c r="V1545" s="2"/>
    </row>
    <row r="1546" spans="17:22" x14ac:dyDescent="0.2">
      <c r="Q1546" s="34"/>
      <c r="R1546" s="33"/>
      <c r="S1546" s="33"/>
      <c r="T1546" s="2"/>
      <c r="U1546" s="2"/>
      <c r="V1546" s="2"/>
    </row>
    <row r="1547" spans="17:22" x14ac:dyDescent="0.2">
      <c r="Q1547" s="34"/>
      <c r="R1547" s="33"/>
      <c r="S1547" s="33"/>
      <c r="T1547" s="2"/>
      <c r="U1547" s="2"/>
      <c r="V1547" s="2"/>
    </row>
    <row r="1548" spans="17:22" x14ac:dyDescent="0.2">
      <c r="Q1548" s="34"/>
      <c r="R1548" s="33"/>
      <c r="S1548" s="33"/>
      <c r="T1548" s="2"/>
      <c r="U1548" s="2"/>
      <c r="V1548" s="2"/>
    </row>
    <row r="1549" spans="17:22" x14ac:dyDescent="0.2">
      <c r="Q1549" s="34"/>
      <c r="R1549" s="33"/>
      <c r="S1549" s="33"/>
      <c r="T1549" s="2"/>
      <c r="U1549" s="2"/>
      <c r="V1549" s="2"/>
    </row>
    <row r="1550" spans="17:22" x14ac:dyDescent="0.2">
      <c r="Q1550" s="34"/>
      <c r="R1550" s="33"/>
      <c r="S1550" s="33"/>
      <c r="T1550" s="2"/>
      <c r="U1550" s="2"/>
      <c r="V1550" s="2"/>
    </row>
    <row r="1551" spans="17:22" x14ac:dyDescent="0.2">
      <c r="Q1551" s="34"/>
      <c r="R1551" s="33"/>
      <c r="S1551" s="33"/>
      <c r="T1551" s="2"/>
      <c r="U1551" s="2"/>
      <c r="V1551" s="2"/>
    </row>
    <row r="1552" spans="17:22" x14ac:dyDescent="0.2">
      <c r="Q1552" s="34"/>
      <c r="R1552" s="33"/>
      <c r="S1552" s="33"/>
      <c r="T1552" s="2"/>
      <c r="U1552" s="2"/>
      <c r="V1552" s="2"/>
    </row>
    <row r="1553" spans="17:22" x14ac:dyDescent="0.2">
      <c r="Q1553" s="34"/>
      <c r="R1553" s="33"/>
      <c r="S1553" s="33"/>
      <c r="T1553" s="2"/>
      <c r="U1553" s="2"/>
      <c r="V1553" s="2"/>
    </row>
    <row r="1554" spans="17:22" x14ac:dyDescent="0.2">
      <c r="Q1554" s="34"/>
      <c r="R1554" s="33"/>
      <c r="S1554" s="33"/>
      <c r="T1554" s="2"/>
      <c r="U1554" s="2"/>
      <c r="V1554" s="2"/>
    </row>
    <row r="1555" spans="17:22" x14ac:dyDescent="0.2">
      <c r="Q1555" s="34"/>
      <c r="R1555" s="33"/>
      <c r="S1555" s="33"/>
      <c r="T1555" s="2"/>
      <c r="U1555" s="2"/>
      <c r="V1555" s="2"/>
    </row>
    <row r="1556" spans="17:22" x14ac:dyDescent="0.2">
      <c r="Q1556" s="34"/>
      <c r="R1556" s="33"/>
      <c r="S1556" s="33"/>
      <c r="T1556" s="2"/>
      <c r="U1556" s="2"/>
      <c r="V1556" s="2"/>
    </row>
    <row r="1557" spans="17:22" x14ac:dyDescent="0.2">
      <c r="Q1557" s="34"/>
      <c r="R1557" s="33"/>
      <c r="S1557" s="33"/>
      <c r="T1557" s="2"/>
      <c r="U1557" s="2"/>
      <c r="V1557" s="2"/>
    </row>
    <row r="1558" spans="17:22" x14ac:dyDescent="0.2">
      <c r="Q1558" s="34"/>
      <c r="R1558" s="33"/>
      <c r="S1558" s="33"/>
      <c r="T1558" s="2"/>
      <c r="U1558" s="2"/>
      <c r="V1558" s="2"/>
    </row>
    <row r="1559" spans="17:22" x14ac:dyDescent="0.2">
      <c r="Q1559" s="34"/>
      <c r="R1559" s="33"/>
      <c r="S1559" s="33"/>
      <c r="T1559" s="2"/>
      <c r="U1559" s="2"/>
      <c r="V1559" s="2"/>
    </row>
    <row r="1560" spans="17:22" x14ac:dyDescent="0.2">
      <c r="Q1560" s="34"/>
      <c r="R1560" s="33"/>
      <c r="S1560" s="33"/>
      <c r="T1560" s="2"/>
      <c r="U1560" s="2"/>
      <c r="V1560" s="2"/>
    </row>
    <row r="1561" spans="17:22" x14ac:dyDescent="0.2">
      <c r="Q1561" s="34"/>
      <c r="R1561" s="33"/>
      <c r="S1561" s="33"/>
      <c r="T1561" s="2"/>
      <c r="U1561" s="2"/>
      <c r="V1561" s="2"/>
    </row>
    <row r="1562" spans="17:22" x14ac:dyDescent="0.2">
      <c r="Q1562" s="34"/>
      <c r="R1562" s="33"/>
      <c r="S1562" s="33"/>
      <c r="T1562" s="2"/>
      <c r="U1562" s="2"/>
      <c r="V1562" s="2"/>
    </row>
    <row r="1563" spans="17:22" x14ac:dyDescent="0.2">
      <c r="Q1563" s="34"/>
      <c r="R1563" s="33"/>
      <c r="S1563" s="33"/>
      <c r="T1563" s="2"/>
      <c r="U1563" s="2"/>
      <c r="V1563" s="2"/>
    </row>
    <row r="1564" spans="17:22" x14ac:dyDescent="0.2">
      <c r="Q1564" s="34"/>
      <c r="R1564" s="33"/>
      <c r="S1564" s="33"/>
      <c r="T1564" s="2"/>
      <c r="U1564" s="2"/>
      <c r="V1564" s="2"/>
    </row>
    <row r="1565" spans="17:22" x14ac:dyDescent="0.2">
      <c r="Q1565" s="34"/>
      <c r="R1565" s="33"/>
      <c r="S1565" s="33"/>
      <c r="T1565" s="2"/>
      <c r="U1565" s="2"/>
      <c r="V1565" s="2"/>
    </row>
    <row r="1566" spans="17:22" x14ac:dyDescent="0.2">
      <c r="Q1566" s="34"/>
      <c r="R1566" s="33"/>
      <c r="S1566" s="33"/>
      <c r="T1566" s="2"/>
      <c r="U1566" s="2"/>
      <c r="V1566" s="2"/>
    </row>
    <row r="1567" spans="17:22" x14ac:dyDescent="0.2">
      <c r="Q1567" s="34"/>
      <c r="R1567" s="33"/>
      <c r="S1567" s="33"/>
      <c r="T1567" s="2"/>
      <c r="U1567" s="2"/>
      <c r="V1567" s="2"/>
    </row>
    <row r="1568" spans="17:22" x14ac:dyDescent="0.2">
      <c r="Q1568" s="34"/>
      <c r="R1568" s="33"/>
      <c r="S1568" s="33"/>
      <c r="T1568" s="2"/>
      <c r="U1568" s="2"/>
      <c r="V1568" s="2"/>
    </row>
    <row r="1569" spans="17:22" x14ac:dyDescent="0.2">
      <c r="Q1569" s="34"/>
      <c r="R1569" s="33"/>
      <c r="S1569" s="33"/>
      <c r="T1569" s="2"/>
      <c r="U1569" s="2"/>
      <c r="V1569" s="2"/>
    </row>
    <row r="1570" spans="17:22" x14ac:dyDescent="0.2">
      <c r="Q1570" s="34"/>
      <c r="R1570" s="33"/>
      <c r="S1570" s="33"/>
      <c r="T1570" s="2"/>
      <c r="U1570" s="2"/>
      <c r="V1570" s="2"/>
    </row>
    <row r="1571" spans="17:22" x14ac:dyDescent="0.2">
      <c r="Q1571" s="34"/>
      <c r="R1571" s="33"/>
      <c r="S1571" s="33"/>
      <c r="T1571" s="2"/>
      <c r="U1571" s="2"/>
      <c r="V1571" s="2"/>
    </row>
    <row r="1572" spans="17:22" x14ac:dyDescent="0.2">
      <c r="Q1572" s="34"/>
      <c r="R1572" s="33"/>
      <c r="S1572" s="33"/>
      <c r="T1572" s="2"/>
      <c r="U1572" s="2"/>
      <c r="V1572" s="2"/>
    </row>
    <row r="1573" spans="17:22" x14ac:dyDescent="0.2">
      <c r="Q1573" s="34"/>
      <c r="R1573" s="33"/>
      <c r="S1573" s="33"/>
      <c r="T1573" s="2"/>
      <c r="U1573" s="2"/>
      <c r="V1573" s="2"/>
    </row>
    <row r="1574" spans="17:22" x14ac:dyDescent="0.2">
      <c r="Q1574" s="34"/>
      <c r="R1574" s="33"/>
      <c r="S1574" s="33"/>
      <c r="T1574" s="2"/>
      <c r="U1574" s="2"/>
      <c r="V1574" s="2"/>
    </row>
    <row r="1575" spans="17:22" x14ac:dyDescent="0.2">
      <c r="Q1575" s="34"/>
      <c r="R1575" s="33"/>
      <c r="S1575" s="33"/>
      <c r="T1575" s="2"/>
      <c r="U1575" s="2"/>
      <c r="V1575" s="2"/>
    </row>
    <row r="1576" spans="17:22" x14ac:dyDescent="0.2">
      <c r="Q1576" s="34"/>
      <c r="R1576" s="33"/>
      <c r="S1576" s="33"/>
      <c r="T1576" s="2"/>
      <c r="U1576" s="2"/>
      <c r="V1576" s="2"/>
    </row>
    <row r="1577" spans="17:22" x14ac:dyDescent="0.2">
      <c r="Q1577" s="34"/>
      <c r="R1577" s="33"/>
      <c r="S1577" s="33"/>
      <c r="T1577" s="2"/>
      <c r="U1577" s="2"/>
      <c r="V1577" s="2"/>
    </row>
    <row r="1578" spans="17:22" x14ac:dyDescent="0.2">
      <c r="Q1578" s="34"/>
      <c r="R1578" s="33"/>
      <c r="S1578" s="33"/>
      <c r="T1578" s="2"/>
      <c r="U1578" s="2"/>
      <c r="V1578" s="2"/>
    </row>
    <row r="1579" spans="17:22" x14ac:dyDescent="0.2">
      <c r="Q1579" s="34"/>
      <c r="R1579" s="33"/>
      <c r="S1579" s="33"/>
      <c r="T1579" s="2"/>
      <c r="U1579" s="2"/>
      <c r="V1579" s="2"/>
    </row>
    <row r="1580" spans="17:22" x14ac:dyDescent="0.2">
      <c r="Q1580" s="34"/>
      <c r="R1580" s="33"/>
      <c r="S1580" s="33"/>
      <c r="T1580" s="2"/>
      <c r="U1580" s="2"/>
      <c r="V1580" s="2"/>
    </row>
    <row r="1581" spans="17:22" x14ac:dyDescent="0.2">
      <c r="Q1581" s="34"/>
      <c r="R1581" s="33"/>
      <c r="S1581" s="33"/>
      <c r="T1581" s="2"/>
      <c r="U1581" s="2"/>
      <c r="V1581" s="2"/>
    </row>
    <row r="1582" spans="17:22" x14ac:dyDescent="0.2">
      <c r="Q1582" s="34"/>
      <c r="R1582" s="33"/>
      <c r="S1582" s="33"/>
      <c r="T1582" s="2"/>
      <c r="U1582" s="2"/>
      <c r="V1582" s="2"/>
    </row>
    <row r="1583" spans="17:22" x14ac:dyDescent="0.2">
      <c r="Q1583" s="34"/>
      <c r="R1583" s="33"/>
      <c r="S1583" s="33"/>
      <c r="T1583" s="2"/>
      <c r="U1583" s="2"/>
      <c r="V1583" s="2"/>
    </row>
    <row r="1584" spans="17:22" x14ac:dyDescent="0.2">
      <c r="Q1584" s="34"/>
      <c r="R1584" s="33"/>
      <c r="S1584" s="33"/>
      <c r="T1584" s="2"/>
      <c r="U1584" s="2"/>
      <c r="V1584" s="2"/>
    </row>
    <row r="1585" spans="17:22" x14ac:dyDescent="0.2">
      <c r="Q1585" s="34"/>
      <c r="R1585" s="33"/>
      <c r="S1585" s="33"/>
      <c r="T1585" s="2"/>
      <c r="U1585" s="2"/>
      <c r="V1585" s="2"/>
    </row>
    <row r="1586" spans="17:22" x14ac:dyDescent="0.2">
      <c r="Q1586" s="34"/>
      <c r="R1586" s="33"/>
      <c r="S1586" s="33"/>
      <c r="T1586" s="2"/>
      <c r="U1586" s="2"/>
      <c r="V1586" s="2"/>
    </row>
    <row r="1587" spans="17:22" x14ac:dyDescent="0.2">
      <c r="Q1587" s="34"/>
      <c r="R1587" s="33"/>
      <c r="S1587" s="33"/>
      <c r="T1587" s="2"/>
      <c r="U1587" s="2"/>
      <c r="V1587" s="2"/>
    </row>
    <row r="1588" spans="17:22" x14ac:dyDescent="0.2">
      <c r="Q1588" s="34"/>
      <c r="R1588" s="33"/>
      <c r="S1588" s="33"/>
      <c r="T1588" s="2"/>
      <c r="U1588" s="2"/>
      <c r="V1588" s="2"/>
    </row>
    <row r="1589" spans="17:22" x14ac:dyDescent="0.2">
      <c r="Q1589" s="34"/>
      <c r="R1589" s="33"/>
      <c r="S1589" s="33"/>
      <c r="T1589" s="2"/>
      <c r="U1589" s="2"/>
      <c r="V1589" s="2"/>
    </row>
    <row r="1590" spans="17:22" x14ac:dyDescent="0.2">
      <c r="Q1590" s="34"/>
      <c r="R1590" s="33"/>
      <c r="S1590" s="33"/>
      <c r="T1590" s="2"/>
      <c r="U1590" s="2"/>
      <c r="V1590" s="2"/>
    </row>
    <row r="1591" spans="17:22" x14ac:dyDescent="0.2">
      <c r="Q1591" s="34"/>
      <c r="R1591" s="33"/>
      <c r="S1591" s="33"/>
      <c r="T1591" s="2"/>
      <c r="U1591" s="2"/>
      <c r="V1591" s="2"/>
    </row>
    <row r="1592" spans="17:22" x14ac:dyDescent="0.2">
      <c r="Q1592" s="34"/>
      <c r="R1592" s="33"/>
      <c r="S1592" s="33"/>
      <c r="T1592" s="2"/>
      <c r="U1592" s="2"/>
      <c r="V1592" s="2"/>
    </row>
    <row r="1593" spans="17:22" x14ac:dyDescent="0.2">
      <c r="Q1593" s="34"/>
      <c r="R1593" s="33"/>
      <c r="S1593" s="33"/>
      <c r="T1593" s="2"/>
      <c r="U1593" s="2"/>
      <c r="V1593" s="2"/>
    </row>
    <row r="1594" spans="17:22" x14ac:dyDescent="0.2">
      <c r="Q1594" s="34"/>
      <c r="R1594" s="33"/>
      <c r="S1594" s="33"/>
      <c r="T1594" s="2"/>
      <c r="U1594" s="2"/>
      <c r="V1594" s="2"/>
    </row>
    <row r="1595" spans="17:22" x14ac:dyDescent="0.2">
      <c r="Q1595" s="34"/>
      <c r="R1595" s="33"/>
      <c r="S1595" s="33"/>
      <c r="T1595" s="2"/>
      <c r="U1595" s="2"/>
      <c r="V1595" s="2"/>
    </row>
    <row r="1596" spans="17:22" x14ac:dyDescent="0.2">
      <c r="Q1596" s="34"/>
      <c r="R1596" s="33"/>
      <c r="S1596" s="33"/>
      <c r="T1596" s="2"/>
      <c r="U1596" s="2"/>
      <c r="V1596" s="2"/>
    </row>
    <row r="1597" spans="17:22" x14ac:dyDescent="0.2">
      <c r="Q1597" s="34"/>
      <c r="R1597" s="33"/>
      <c r="S1597" s="33"/>
      <c r="T1597" s="2"/>
      <c r="U1597" s="2"/>
      <c r="V1597" s="2"/>
    </row>
    <row r="1598" spans="17:22" x14ac:dyDescent="0.2">
      <c r="Q1598" s="34"/>
      <c r="R1598" s="33"/>
      <c r="S1598" s="33"/>
      <c r="T1598" s="2"/>
      <c r="U1598" s="2"/>
      <c r="V1598" s="2"/>
    </row>
    <row r="1599" spans="17:22" x14ac:dyDescent="0.2">
      <c r="Q1599" s="34"/>
      <c r="R1599" s="33"/>
      <c r="S1599" s="33"/>
      <c r="T1599" s="2"/>
      <c r="U1599" s="2"/>
      <c r="V1599" s="2"/>
    </row>
    <row r="1600" spans="17:22" x14ac:dyDescent="0.2">
      <c r="Q1600" s="34"/>
      <c r="R1600" s="33"/>
      <c r="S1600" s="33"/>
      <c r="T1600" s="2"/>
      <c r="U1600" s="2"/>
      <c r="V1600" s="2"/>
    </row>
    <row r="1601" spans="17:22" x14ac:dyDescent="0.2">
      <c r="Q1601" s="34"/>
      <c r="R1601" s="33"/>
      <c r="S1601" s="33"/>
      <c r="T1601" s="2"/>
      <c r="U1601" s="2"/>
      <c r="V1601" s="2"/>
    </row>
    <row r="1602" spans="17:22" x14ac:dyDescent="0.2">
      <c r="Q1602" s="34"/>
      <c r="R1602" s="33"/>
      <c r="S1602" s="33"/>
      <c r="T1602" s="2"/>
      <c r="U1602" s="2"/>
      <c r="V1602" s="2"/>
    </row>
    <row r="1603" spans="17:22" x14ac:dyDescent="0.2">
      <c r="Q1603" s="34"/>
      <c r="R1603" s="33"/>
      <c r="S1603" s="33"/>
      <c r="T1603" s="2"/>
      <c r="U1603" s="2"/>
      <c r="V1603" s="2"/>
    </row>
    <row r="1604" spans="17:22" x14ac:dyDescent="0.2">
      <c r="Q1604" s="34"/>
      <c r="R1604" s="33"/>
      <c r="S1604" s="33"/>
      <c r="T1604" s="2"/>
      <c r="U1604" s="2"/>
      <c r="V1604" s="2"/>
    </row>
    <row r="1605" spans="17:22" x14ac:dyDescent="0.2">
      <c r="Q1605" s="34"/>
      <c r="R1605" s="33"/>
      <c r="S1605" s="33"/>
      <c r="T1605" s="2"/>
      <c r="U1605" s="2"/>
      <c r="V1605" s="2"/>
    </row>
    <row r="1606" spans="17:22" x14ac:dyDescent="0.2">
      <c r="Q1606" s="34"/>
      <c r="R1606" s="33"/>
      <c r="S1606" s="33"/>
      <c r="T1606" s="2"/>
      <c r="U1606" s="2"/>
      <c r="V1606" s="2"/>
    </row>
    <row r="1607" spans="17:22" x14ac:dyDescent="0.2">
      <c r="Q1607" s="34"/>
      <c r="R1607" s="33"/>
      <c r="S1607" s="33"/>
      <c r="T1607" s="2"/>
      <c r="U1607" s="2"/>
      <c r="V1607" s="2"/>
    </row>
    <row r="1608" spans="17:22" x14ac:dyDescent="0.2">
      <c r="Q1608" s="34"/>
      <c r="R1608" s="33"/>
      <c r="S1608" s="33"/>
      <c r="T1608" s="2"/>
      <c r="U1608" s="2"/>
      <c r="V1608" s="2"/>
    </row>
    <row r="1609" spans="17:22" x14ac:dyDescent="0.2">
      <c r="Q1609" s="34"/>
      <c r="R1609" s="33"/>
      <c r="S1609" s="33"/>
      <c r="T1609" s="2"/>
      <c r="U1609" s="2"/>
      <c r="V1609" s="2"/>
    </row>
    <row r="1610" spans="17:22" x14ac:dyDescent="0.2">
      <c r="Q1610" s="34"/>
      <c r="R1610" s="33"/>
      <c r="S1610" s="33"/>
      <c r="T1610" s="2"/>
      <c r="U1610" s="2"/>
      <c r="V1610" s="2"/>
    </row>
    <row r="1611" spans="17:22" x14ac:dyDescent="0.2">
      <c r="Q1611" s="34"/>
      <c r="R1611" s="33"/>
      <c r="S1611" s="33"/>
      <c r="T1611" s="2"/>
      <c r="U1611" s="2"/>
      <c r="V1611" s="2"/>
    </row>
    <row r="1612" spans="17:22" x14ac:dyDescent="0.2">
      <c r="Q1612" s="34"/>
      <c r="R1612" s="33"/>
      <c r="S1612" s="33"/>
      <c r="T1612" s="2"/>
      <c r="U1612" s="2"/>
      <c r="V1612" s="2"/>
    </row>
    <row r="1613" spans="17:22" x14ac:dyDescent="0.2">
      <c r="Q1613" s="34"/>
      <c r="R1613" s="33"/>
      <c r="S1613" s="33"/>
      <c r="T1613" s="2"/>
      <c r="U1613" s="2"/>
      <c r="V1613" s="2"/>
    </row>
    <row r="1614" spans="17:22" x14ac:dyDescent="0.2">
      <c r="Q1614" s="34"/>
      <c r="R1614" s="33"/>
      <c r="S1614" s="33"/>
      <c r="T1614" s="2"/>
      <c r="U1614" s="2"/>
      <c r="V1614" s="2"/>
    </row>
    <row r="1615" spans="17:22" x14ac:dyDescent="0.2">
      <c r="Q1615" s="34"/>
      <c r="R1615" s="33"/>
      <c r="S1615" s="33"/>
      <c r="T1615" s="2"/>
      <c r="U1615" s="2"/>
      <c r="V1615" s="2"/>
    </row>
    <row r="1616" spans="17:22" x14ac:dyDescent="0.2">
      <c r="Q1616" s="34"/>
      <c r="R1616" s="33"/>
      <c r="S1616" s="33"/>
      <c r="T1616" s="2"/>
      <c r="U1616" s="2"/>
      <c r="V1616" s="2"/>
    </row>
    <row r="1617" spans="17:22" x14ac:dyDescent="0.2">
      <c r="Q1617" s="34"/>
      <c r="R1617" s="33"/>
      <c r="S1617" s="33"/>
      <c r="T1617" s="2"/>
      <c r="U1617" s="2"/>
      <c r="V1617" s="2"/>
    </row>
    <row r="1618" spans="17:22" x14ac:dyDescent="0.2">
      <c r="Q1618" s="34"/>
      <c r="R1618" s="33"/>
      <c r="S1618" s="33"/>
      <c r="T1618" s="2"/>
      <c r="U1618" s="2"/>
      <c r="V1618" s="2"/>
    </row>
    <row r="1619" spans="17:22" x14ac:dyDescent="0.2">
      <c r="Q1619" s="34"/>
      <c r="R1619" s="33"/>
      <c r="S1619" s="33"/>
      <c r="T1619" s="2"/>
      <c r="U1619" s="2"/>
      <c r="V1619" s="2"/>
    </row>
    <row r="1620" spans="17:22" x14ac:dyDescent="0.2">
      <c r="Q1620" s="34"/>
      <c r="R1620" s="33"/>
      <c r="S1620" s="33"/>
      <c r="T1620" s="2"/>
      <c r="U1620" s="2"/>
      <c r="V1620" s="2"/>
    </row>
    <row r="1621" spans="17:22" x14ac:dyDescent="0.2">
      <c r="Q1621" s="34"/>
      <c r="R1621" s="33"/>
      <c r="S1621" s="33"/>
      <c r="T1621" s="2"/>
      <c r="U1621" s="2"/>
      <c r="V1621" s="2"/>
    </row>
    <row r="1622" spans="17:22" x14ac:dyDescent="0.2">
      <c r="Q1622" s="34"/>
      <c r="R1622" s="33"/>
      <c r="S1622" s="33"/>
      <c r="T1622" s="2"/>
      <c r="U1622" s="2"/>
      <c r="V1622" s="2"/>
    </row>
    <row r="1623" spans="17:22" x14ac:dyDescent="0.2">
      <c r="Q1623" s="34"/>
      <c r="R1623" s="33"/>
      <c r="S1623" s="33"/>
      <c r="T1623" s="2"/>
      <c r="U1623" s="2"/>
      <c r="V1623" s="2"/>
    </row>
    <row r="1624" spans="17:22" x14ac:dyDescent="0.2">
      <c r="Q1624" s="34"/>
      <c r="R1624" s="33"/>
      <c r="S1624" s="33"/>
      <c r="T1624" s="2"/>
      <c r="U1624" s="2"/>
      <c r="V1624" s="2"/>
    </row>
    <row r="1625" spans="17:22" x14ac:dyDescent="0.2">
      <c r="Q1625" s="34"/>
      <c r="R1625" s="33"/>
      <c r="S1625" s="33"/>
      <c r="T1625" s="2"/>
      <c r="U1625" s="2"/>
      <c r="V1625" s="2"/>
    </row>
    <row r="1626" spans="17:22" x14ac:dyDescent="0.2">
      <c r="Q1626" s="34"/>
      <c r="R1626" s="33"/>
      <c r="S1626" s="33"/>
      <c r="T1626" s="2"/>
      <c r="U1626" s="2"/>
      <c r="V1626" s="2"/>
    </row>
    <row r="1627" spans="17:22" x14ac:dyDescent="0.2">
      <c r="Q1627" s="34"/>
      <c r="R1627" s="33"/>
      <c r="S1627" s="33"/>
      <c r="T1627" s="2"/>
      <c r="U1627" s="2"/>
      <c r="V1627" s="2"/>
    </row>
    <row r="1628" spans="17:22" x14ac:dyDescent="0.2">
      <c r="Q1628" s="34"/>
      <c r="R1628" s="33"/>
      <c r="S1628" s="33"/>
      <c r="T1628" s="2"/>
      <c r="U1628" s="2"/>
      <c r="V1628" s="2"/>
    </row>
    <row r="1629" spans="17:22" x14ac:dyDescent="0.2">
      <c r="Q1629" s="34"/>
      <c r="R1629" s="33"/>
      <c r="S1629" s="33"/>
      <c r="T1629" s="2"/>
      <c r="U1629" s="2"/>
      <c r="V1629" s="2"/>
    </row>
    <row r="1630" spans="17:22" x14ac:dyDescent="0.2">
      <c r="Q1630" s="34"/>
      <c r="R1630" s="33"/>
      <c r="S1630" s="33"/>
      <c r="T1630" s="2"/>
      <c r="U1630" s="2"/>
      <c r="V1630" s="2"/>
    </row>
    <row r="1631" spans="17:22" x14ac:dyDescent="0.2">
      <c r="Q1631" s="34"/>
      <c r="R1631" s="33"/>
      <c r="S1631" s="33"/>
      <c r="T1631" s="2"/>
      <c r="U1631" s="2"/>
      <c r="V1631" s="2"/>
    </row>
    <row r="1632" spans="17:22" x14ac:dyDescent="0.2">
      <c r="Q1632" s="34"/>
      <c r="R1632" s="33"/>
      <c r="S1632" s="33"/>
      <c r="T1632" s="2"/>
      <c r="U1632" s="2"/>
      <c r="V1632" s="2"/>
    </row>
    <row r="1633" spans="17:22" x14ac:dyDescent="0.2">
      <c r="Q1633" s="34"/>
      <c r="R1633" s="33"/>
      <c r="S1633" s="33"/>
      <c r="T1633" s="2"/>
      <c r="U1633" s="2"/>
      <c r="V1633" s="2"/>
    </row>
    <row r="1634" spans="17:22" x14ac:dyDescent="0.2">
      <c r="Q1634" s="34"/>
      <c r="R1634" s="33"/>
      <c r="S1634" s="33"/>
      <c r="T1634" s="2"/>
      <c r="U1634" s="2"/>
      <c r="V1634" s="2"/>
    </row>
    <row r="1635" spans="17:22" x14ac:dyDescent="0.2">
      <c r="Q1635" s="34"/>
      <c r="R1635" s="33"/>
      <c r="S1635" s="33"/>
      <c r="T1635" s="2"/>
      <c r="U1635" s="2"/>
      <c r="V1635" s="2"/>
    </row>
    <row r="1636" spans="17:22" x14ac:dyDescent="0.2">
      <c r="Q1636" s="34"/>
      <c r="R1636" s="33"/>
      <c r="S1636" s="33"/>
      <c r="T1636" s="2"/>
      <c r="U1636" s="2"/>
      <c r="V1636" s="2"/>
    </row>
    <row r="1637" spans="17:22" x14ac:dyDescent="0.2">
      <c r="Q1637" s="34"/>
      <c r="R1637" s="33"/>
      <c r="S1637" s="33"/>
      <c r="T1637" s="2"/>
      <c r="U1637" s="2"/>
      <c r="V1637" s="2"/>
    </row>
    <row r="1638" spans="17:22" x14ac:dyDescent="0.2">
      <c r="Q1638" s="34"/>
      <c r="R1638" s="33"/>
      <c r="S1638" s="33"/>
      <c r="T1638" s="2"/>
      <c r="U1638" s="2"/>
      <c r="V1638" s="2"/>
    </row>
    <row r="1639" spans="17:22" x14ac:dyDescent="0.2">
      <c r="Q1639" s="34"/>
      <c r="R1639" s="33"/>
      <c r="S1639" s="33"/>
      <c r="T1639" s="2"/>
      <c r="U1639" s="2"/>
      <c r="V1639" s="2"/>
    </row>
    <row r="1640" spans="17:22" x14ac:dyDescent="0.2">
      <c r="Q1640" s="34"/>
      <c r="R1640" s="33"/>
      <c r="S1640" s="33"/>
      <c r="T1640" s="2"/>
      <c r="U1640" s="2"/>
      <c r="V1640" s="2"/>
    </row>
    <row r="1641" spans="17:22" x14ac:dyDescent="0.2">
      <c r="Q1641" s="34"/>
      <c r="R1641" s="33"/>
      <c r="S1641" s="33"/>
      <c r="T1641" s="2"/>
      <c r="U1641" s="2"/>
      <c r="V1641" s="2"/>
    </row>
    <row r="1642" spans="17:22" x14ac:dyDescent="0.2">
      <c r="Q1642" s="34"/>
      <c r="R1642" s="33"/>
      <c r="S1642" s="33"/>
      <c r="T1642" s="2"/>
      <c r="U1642" s="2"/>
      <c r="V1642" s="2"/>
    </row>
    <row r="1643" spans="17:22" x14ac:dyDescent="0.2">
      <c r="Q1643" s="34"/>
      <c r="R1643" s="33"/>
      <c r="S1643" s="33"/>
      <c r="T1643" s="2"/>
      <c r="U1643" s="2"/>
      <c r="V1643" s="2"/>
    </row>
    <row r="1644" spans="17:22" x14ac:dyDescent="0.2">
      <c r="Q1644" s="34"/>
      <c r="R1644" s="33"/>
      <c r="S1644" s="33"/>
      <c r="T1644" s="2"/>
      <c r="U1644" s="2"/>
      <c r="V1644" s="2"/>
    </row>
    <row r="1645" spans="17:22" x14ac:dyDescent="0.2">
      <c r="Q1645" s="34"/>
      <c r="R1645" s="33"/>
      <c r="S1645" s="33"/>
      <c r="T1645" s="2"/>
      <c r="U1645" s="2"/>
      <c r="V1645" s="2"/>
    </row>
    <row r="1646" spans="17:22" x14ac:dyDescent="0.2">
      <c r="Q1646" s="34"/>
      <c r="R1646" s="33"/>
      <c r="S1646" s="33"/>
      <c r="T1646" s="2"/>
      <c r="U1646" s="2"/>
      <c r="V1646" s="2"/>
    </row>
    <row r="1647" spans="17:22" x14ac:dyDescent="0.2">
      <c r="Q1647" s="34"/>
      <c r="R1647" s="33"/>
      <c r="S1647" s="33"/>
      <c r="T1647" s="2"/>
      <c r="U1647" s="2"/>
      <c r="V1647" s="2"/>
    </row>
    <row r="1648" spans="17:22" x14ac:dyDescent="0.2">
      <c r="Q1648" s="34"/>
      <c r="R1648" s="33"/>
      <c r="S1648" s="33"/>
      <c r="T1648" s="2"/>
      <c r="U1648" s="2"/>
      <c r="V1648" s="2"/>
    </row>
    <row r="1649" spans="17:22" x14ac:dyDescent="0.2">
      <c r="Q1649" s="34"/>
      <c r="R1649" s="33"/>
      <c r="S1649" s="33"/>
      <c r="T1649" s="2"/>
      <c r="U1649" s="2"/>
      <c r="V1649" s="2"/>
    </row>
    <row r="1650" spans="17:22" x14ac:dyDescent="0.2">
      <c r="Q1650" s="34"/>
      <c r="R1650" s="33"/>
      <c r="S1650" s="33"/>
      <c r="T1650" s="2"/>
      <c r="U1650" s="2"/>
      <c r="V1650" s="2"/>
    </row>
    <row r="1651" spans="17:22" x14ac:dyDescent="0.2">
      <c r="Q1651" s="34"/>
      <c r="R1651" s="33"/>
      <c r="S1651" s="33"/>
      <c r="T1651" s="2"/>
      <c r="U1651" s="2"/>
      <c r="V1651" s="2"/>
    </row>
    <row r="1652" spans="17:22" x14ac:dyDescent="0.2">
      <c r="Q1652" s="34"/>
      <c r="R1652" s="33"/>
      <c r="S1652" s="33"/>
      <c r="T1652" s="2"/>
      <c r="U1652" s="2"/>
      <c r="V1652" s="2"/>
    </row>
    <row r="1653" spans="17:22" x14ac:dyDescent="0.2">
      <c r="Q1653" s="34"/>
      <c r="R1653" s="33"/>
      <c r="S1653" s="33"/>
      <c r="T1653" s="2"/>
      <c r="U1653" s="2"/>
      <c r="V1653" s="2"/>
    </row>
    <row r="1654" spans="17:22" x14ac:dyDescent="0.2">
      <c r="Q1654" s="34"/>
      <c r="R1654" s="33"/>
      <c r="S1654" s="33"/>
      <c r="T1654" s="2"/>
      <c r="U1654" s="2"/>
      <c r="V1654" s="2"/>
    </row>
    <row r="1655" spans="17:22" x14ac:dyDescent="0.2">
      <c r="Q1655" s="34"/>
      <c r="R1655" s="33"/>
      <c r="S1655" s="33"/>
      <c r="T1655" s="2"/>
      <c r="U1655" s="2"/>
      <c r="V1655" s="2"/>
    </row>
    <row r="1656" spans="17:22" x14ac:dyDescent="0.2">
      <c r="Q1656" s="34"/>
      <c r="R1656" s="33"/>
      <c r="S1656" s="33"/>
      <c r="T1656" s="2"/>
      <c r="U1656" s="2"/>
      <c r="V1656" s="2"/>
    </row>
    <row r="1657" spans="17:22" x14ac:dyDescent="0.2">
      <c r="Q1657" s="34"/>
      <c r="R1657" s="33"/>
      <c r="S1657" s="33"/>
      <c r="T1657" s="2"/>
      <c r="U1657" s="2"/>
      <c r="V1657" s="2"/>
    </row>
    <row r="1658" spans="17:22" x14ac:dyDescent="0.2">
      <c r="Q1658" s="34"/>
      <c r="R1658" s="33"/>
      <c r="S1658" s="33"/>
      <c r="T1658" s="2"/>
      <c r="U1658" s="2"/>
      <c r="V1658" s="2"/>
    </row>
    <row r="1659" spans="17:22" x14ac:dyDescent="0.2">
      <c r="Q1659" s="34"/>
      <c r="R1659" s="33"/>
      <c r="S1659" s="33"/>
      <c r="T1659" s="2"/>
      <c r="U1659" s="2"/>
      <c r="V1659" s="2"/>
    </row>
    <row r="1660" spans="17:22" x14ac:dyDescent="0.2">
      <c r="Q1660" s="34"/>
      <c r="R1660" s="33"/>
      <c r="S1660" s="33"/>
      <c r="T1660" s="2"/>
      <c r="U1660" s="2"/>
      <c r="V1660" s="2"/>
    </row>
    <row r="1661" spans="17:22" x14ac:dyDescent="0.2">
      <c r="Q1661" s="34"/>
      <c r="R1661" s="33"/>
      <c r="S1661" s="33"/>
      <c r="T1661" s="2"/>
      <c r="U1661" s="2"/>
      <c r="V1661" s="2"/>
    </row>
    <row r="1662" spans="17:22" x14ac:dyDescent="0.2">
      <c r="Q1662" s="34"/>
      <c r="R1662" s="33"/>
      <c r="S1662" s="33"/>
      <c r="T1662" s="2"/>
      <c r="U1662" s="2"/>
      <c r="V1662" s="2"/>
    </row>
    <row r="1663" spans="17:22" x14ac:dyDescent="0.2">
      <c r="Q1663" s="34"/>
      <c r="R1663" s="33"/>
      <c r="S1663" s="33"/>
      <c r="T1663" s="2"/>
      <c r="U1663" s="2"/>
      <c r="V1663" s="2"/>
    </row>
    <row r="1664" spans="17:22" x14ac:dyDescent="0.2">
      <c r="Q1664" s="34"/>
      <c r="R1664" s="33"/>
      <c r="S1664" s="33"/>
      <c r="T1664" s="2"/>
      <c r="U1664" s="2"/>
      <c r="V1664" s="2"/>
    </row>
    <row r="1665" spans="17:22" x14ac:dyDescent="0.2">
      <c r="Q1665" s="34"/>
      <c r="R1665" s="33"/>
      <c r="S1665" s="33"/>
      <c r="T1665" s="2"/>
      <c r="U1665" s="2"/>
      <c r="V1665" s="2"/>
    </row>
    <row r="1666" spans="17:22" x14ac:dyDescent="0.2">
      <c r="Q1666" s="34"/>
      <c r="R1666" s="33"/>
      <c r="S1666" s="33"/>
      <c r="T1666" s="2"/>
      <c r="U1666" s="2"/>
      <c r="V1666" s="2"/>
    </row>
    <row r="1667" spans="17:22" x14ac:dyDescent="0.2">
      <c r="Q1667" s="34"/>
      <c r="R1667" s="33"/>
      <c r="S1667" s="33"/>
      <c r="T1667" s="2"/>
      <c r="U1667" s="2"/>
      <c r="V1667" s="2"/>
    </row>
    <row r="1668" spans="17:22" x14ac:dyDescent="0.2">
      <c r="Q1668" s="34"/>
      <c r="R1668" s="33"/>
      <c r="S1668" s="33"/>
      <c r="T1668" s="2"/>
      <c r="U1668" s="2"/>
      <c r="V1668" s="2"/>
    </row>
    <row r="1669" spans="17:22" x14ac:dyDescent="0.2">
      <c r="Q1669" s="34"/>
      <c r="R1669" s="33"/>
      <c r="S1669" s="33"/>
      <c r="T1669" s="2"/>
      <c r="U1669" s="2"/>
      <c r="V1669" s="2"/>
    </row>
    <row r="1670" spans="17:22" x14ac:dyDescent="0.2">
      <c r="Q1670" s="34"/>
      <c r="R1670" s="33"/>
      <c r="S1670" s="33"/>
      <c r="T1670" s="2"/>
      <c r="U1670" s="2"/>
      <c r="V1670" s="2"/>
    </row>
    <row r="1671" spans="17:22" x14ac:dyDescent="0.2">
      <c r="Q1671" s="34"/>
      <c r="R1671" s="33"/>
      <c r="S1671" s="33"/>
      <c r="T1671" s="2"/>
      <c r="U1671" s="2"/>
      <c r="V1671" s="2"/>
    </row>
    <row r="1672" spans="17:22" x14ac:dyDescent="0.2">
      <c r="Q1672" s="34"/>
      <c r="R1672" s="33"/>
      <c r="S1672" s="33"/>
      <c r="T1672" s="2"/>
      <c r="U1672" s="2"/>
      <c r="V1672" s="2"/>
    </row>
    <row r="1673" spans="17:22" x14ac:dyDescent="0.2">
      <c r="Q1673" s="34"/>
      <c r="R1673" s="33"/>
      <c r="S1673" s="33"/>
      <c r="T1673" s="2"/>
      <c r="U1673" s="2"/>
      <c r="V1673" s="2"/>
    </row>
    <row r="1674" spans="17:22" x14ac:dyDescent="0.2">
      <c r="Q1674" s="34"/>
      <c r="R1674" s="33"/>
      <c r="S1674" s="33"/>
      <c r="T1674" s="2"/>
      <c r="U1674" s="2"/>
      <c r="V1674" s="2"/>
    </row>
    <row r="1675" spans="17:22" x14ac:dyDescent="0.2">
      <c r="Q1675" s="34"/>
      <c r="R1675" s="33"/>
      <c r="S1675" s="33"/>
      <c r="T1675" s="2"/>
      <c r="U1675" s="2"/>
      <c r="V1675" s="2"/>
    </row>
    <row r="1676" spans="17:22" x14ac:dyDescent="0.2">
      <c r="Q1676" s="34"/>
      <c r="R1676" s="33"/>
      <c r="S1676" s="33"/>
      <c r="T1676" s="2"/>
      <c r="U1676" s="2"/>
      <c r="V1676" s="2"/>
    </row>
    <row r="1677" spans="17:22" x14ac:dyDescent="0.2">
      <c r="Q1677" s="34"/>
      <c r="R1677" s="33"/>
      <c r="S1677" s="33"/>
      <c r="T1677" s="2"/>
      <c r="U1677" s="2"/>
      <c r="V1677" s="2"/>
    </row>
    <row r="1678" spans="17:22" x14ac:dyDescent="0.2">
      <c r="Q1678" s="34"/>
      <c r="R1678" s="33"/>
      <c r="S1678" s="33"/>
      <c r="T1678" s="2"/>
      <c r="U1678" s="2"/>
      <c r="V1678" s="2"/>
    </row>
    <row r="1679" spans="17:22" x14ac:dyDescent="0.2">
      <c r="Q1679" s="34"/>
      <c r="R1679" s="33"/>
      <c r="S1679" s="33"/>
      <c r="T1679" s="2"/>
      <c r="U1679" s="2"/>
      <c r="V1679" s="2"/>
    </row>
    <row r="1680" spans="17:22" x14ac:dyDescent="0.2">
      <c r="Q1680" s="34"/>
      <c r="R1680" s="33"/>
      <c r="S1680" s="33"/>
      <c r="T1680" s="2"/>
      <c r="U1680" s="2"/>
      <c r="V1680" s="2"/>
    </row>
    <row r="1681" spans="17:22" x14ac:dyDescent="0.2">
      <c r="Q1681" s="34"/>
      <c r="R1681" s="33"/>
      <c r="S1681" s="33"/>
      <c r="T1681" s="2"/>
      <c r="U1681" s="2"/>
      <c r="V1681" s="2"/>
    </row>
    <row r="1682" spans="17:22" x14ac:dyDescent="0.2">
      <c r="Q1682" s="34"/>
      <c r="R1682" s="33"/>
      <c r="S1682" s="33"/>
      <c r="T1682" s="2"/>
      <c r="U1682" s="2"/>
      <c r="V1682" s="2"/>
    </row>
    <row r="1683" spans="17:22" x14ac:dyDescent="0.2">
      <c r="Q1683" s="34"/>
      <c r="R1683" s="33"/>
      <c r="S1683" s="33"/>
      <c r="T1683" s="2"/>
      <c r="U1683" s="2"/>
      <c r="V1683" s="2"/>
    </row>
    <row r="1684" spans="17:22" x14ac:dyDescent="0.2">
      <c r="Q1684" s="34"/>
      <c r="R1684" s="33"/>
      <c r="S1684" s="33"/>
      <c r="T1684" s="2"/>
      <c r="U1684" s="2"/>
      <c r="V1684" s="2"/>
    </row>
    <row r="1685" spans="17:22" x14ac:dyDescent="0.2">
      <c r="Q1685" s="34"/>
      <c r="R1685" s="33"/>
      <c r="S1685" s="33"/>
      <c r="T1685" s="2"/>
      <c r="U1685" s="2"/>
      <c r="V1685" s="2"/>
    </row>
    <row r="1686" spans="17:22" x14ac:dyDescent="0.2">
      <c r="Q1686" s="34"/>
      <c r="R1686" s="33"/>
      <c r="S1686" s="33"/>
      <c r="T1686" s="2"/>
      <c r="U1686" s="2"/>
      <c r="V1686" s="2"/>
    </row>
    <row r="1687" spans="17:22" x14ac:dyDescent="0.2">
      <c r="Q1687" s="34"/>
      <c r="R1687" s="33"/>
      <c r="S1687" s="33"/>
      <c r="T1687" s="2"/>
      <c r="U1687" s="2"/>
      <c r="V1687" s="2"/>
    </row>
    <row r="1688" spans="17:22" x14ac:dyDescent="0.2">
      <c r="Q1688" s="34"/>
      <c r="R1688" s="33"/>
      <c r="S1688" s="33"/>
      <c r="T1688" s="2"/>
      <c r="U1688" s="2"/>
      <c r="V1688" s="2"/>
    </row>
    <row r="1689" spans="17:22" x14ac:dyDescent="0.2">
      <c r="Q1689" s="34"/>
      <c r="R1689" s="33"/>
      <c r="S1689" s="33"/>
      <c r="T1689" s="2"/>
      <c r="U1689" s="2"/>
      <c r="V1689" s="2"/>
    </row>
    <row r="1690" spans="17:22" x14ac:dyDescent="0.2">
      <c r="Q1690" s="34"/>
      <c r="R1690" s="33"/>
      <c r="S1690" s="33"/>
      <c r="T1690" s="2"/>
      <c r="U1690" s="2"/>
      <c r="V1690" s="2"/>
    </row>
    <row r="1691" spans="17:22" x14ac:dyDescent="0.2">
      <c r="Q1691" s="34"/>
      <c r="R1691" s="33"/>
      <c r="S1691" s="33"/>
      <c r="T1691" s="2"/>
      <c r="U1691" s="2"/>
      <c r="V1691" s="2"/>
    </row>
    <row r="1692" spans="17:22" x14ac:dyDescent="0.2">
      <c r="Q1692" s="34"/>
      <c r="R1692" s="33"/>
      <c r="S1692" s="33"/>
      <c r="T1692" s="2"/>
      <c r="U1692" s="2"/>
      <c r="V1692" s="2"/>
    </row>
    <row r="1693" spans="17:22" x14ac:dyDescent="0.2">
      <c r="Q1693" s="34"/>
      <c r="R1693" s="33"/>
      <c r="S1693" s="33"/>
      <c r="T1693" s="2"/>
      <c r="U1693" s="2"/>
      <c r="V1693" s="2"/>
    </row>
    <row r="1694" spans="17:22" x14ac:dyDescent="0.2">
      <c r="Q1694" s="34"/>
      <c r="R1694" s="33"/>
      <c r="S1694" s="33"/>
      <c r="T1694" s="2"/>
      <c r="U1694" s="2"/>
      <c r="V1694" s="2"/>
    </row>
    <row r="1695" spans="17:22" x14ac:dyDescent="0.2">
      <c r="Q1695" s="34"/>
      <c r="R1695" s="33"/>
      <c r="S1695" s="33"/>
      <c r="T1695" s="2"/>
      <c r="U1695" s="2"/>
      <c r="V1695" s="2"/>
    </row>
    <row r="1696" spans="17:22" x14ac:dyDescent="0.2">
      <c r="Q1696" s="34"/>
      <c r="R1696" s="33"/>
      <c r="S1696" s="33"/>
      <c r="T1696" s="2"/>
      <c r="U1696" s="2"/>
      <c r="V1696" s="2"/>
    </row>
    <row r="1697" spans="17:22" x14ac:dyDescent="0.2">
      <c r="Q1697" s="34"/>
      <c r="R1697" s="33"/>
      <c r="S1697" s="33"/>
      <c r="T1697" s="2"/>
      <c r="U1697" s="2"/>
      <c r="V1697" s="2"/>
    </row>
    <row r="1698" spans="17:22" x14ac:dyDescent="0.2">
      <c r="Q1698" s="34"/>
      <c r="R1698" s="33"/>
      <c r="S1698" s="33"/>
      <c r="T1698" s="2"/>
      <c r="U1698" s="2"/>
      <c r="V1698" s="2"/>
    </row>
    <row r="1699" spans="17:22" x14ac:dyDescent="0.2">
      <c r="Q1699" s="34"/>
      <c r="R1699" s="33"/>
      <c r="S1699" s="33"/>
      <c r="T1699" s="2"/>
      <c r="U1699" s="2"/>
      <c r="V1699" s="2"/>
    </row>
    <row r="1700" spans="17:22" x14ac:dyDescent="0.2">
      <c r="Q1700" s="34"/>
      <c r="R1700" s="33"/>
      <c r="S1700" s="33"/>
      <c r="T1700" s="2"/>
      <c r="U1700" s="2"/>
      <c r="V1700" s="2"/>
    </row>
    <row r="1701" spans="17:22" x14ac:dyDescent="0.2">
      <c r="Q1701" s="34"/>
      <c r="R1701" s="33"/>
      <c r="S1701" s="33"/>
      <c r="T1701" s="2"/>
      <c r="U1701" s="2"/>
      <c r="V1701" s="2"/>
    </row>
    <row r="1702" spans="17:22" x14ac:dyDescent="0.2">
      <c r="Q1702" s="34"/>
      <c r="R1702" s="33"/>
      <c r="S1702" s="33"/>
      <c r="T1702" s="2"/>
      <c r="U1702" s="2"/>
      <c r="V1702" s="2"/>
    </row>
    <row r="1703" spans="17:22" x14ac:dyDescent="0.2">
      <c r="Q1703" s="34"/>
      <c r="R1703" s="33"/>
      <c r="S1703" s="33"/>
      <c r="T1703" s="2"/>
      <c r="U1703" s="2"/>
      <c r="V1703" s="2"/>
    </row>
    <row r="1704" spans="17:22" x14ac:dyDescent="0.2">
      <c r="Q1704" s="34"/>
      <c r="R1704" s="33"/>
      <c r="S1704" s="33"/>
      <c r="T1704" s="2"/>
      <c r="U1704" s="2"/>
      <c r="V1704" s="2"/>
    </row>
    <row r="1705" spans="17:22" x14ac:dyDescent="0.2">
      <c r="Q1705" s="34"/>
      <c r="R1705" s="33"/>
      <c r="S1705" s="33"/>
      <c r="T1705" s="2"/>
      <c r="U1705" s="2"/>
      <c r="V1705" s="2"/>
    </row>
    <row r="1706" spans="17:22" x14ac:dyDescent="0.2">
      <c r="Q1706" s="34"/>
      <c r="R1706" s="33"/>
      <c r="S1706" s="33"/>
      <c r="T1706" s="2"/>
      <c r="U1706" s="2"/>
      <c r="V1706" s="2"/>
    </row>
    <row r="1707" spans="17:22" x14ac:dyDescent="0.2">
      <c r="Q1707" s="34"/>
      <c r="R1707" s="33"/>
      <c r="S1707" s="33"/>
      <c r="T1707" s="2"/>
      <c r="U1707" s="2"/>
      <c r="V1707" s="2"/>
    </row>
    <row r="1708" spans="17:22" x14ac:dyDescent="0.2">
      <c r="Q1708" s="34"/>
      <c r="R1708" s="33"/>
      <c r="S1708" s="33"/>
      <c r="T1708" s="2"/>
      <c r="U1708" s="2"/>
      <c r="V1708" s="2"/>
    </row>
    <row r="1709" spans="17:22" x14ac:dyDescent="0.2">
      <c r="Q1709" s="34"/>
      <c r="R1709" s="33"/>
      <c r="S1709" s="33"/>
      <c r="T1709" s="2"/>
      <c r="U1709" s="2"/>
      <c r="V1709" s="2"/>
    </row>
    <row r="1710" spans="17:22" x14ac:dyDescent="0.2">
      <c r="Q1710" s="34"/>
      <c r="R1710" s="33"/>
      <c r="S1710" s="33"/>
      <c r="T1710" s="2"/>
      <c r="U1710" s="2"/>
      <c r="V1710" s="2"/>
    </row>
    <row r="1711" spans="17:22" x14ac:dyDescent="0.2">
      <c r="Q1711" s="34"/>
      <c r="R1711" s="33"/>
      <c r="S1711" s="33"/>
      <c r="T1711" s="2"/>
      <c r="U1711" s="2"/>
      <c r="V1711" s="2"/>
    </row>
    <row r="1712" spans="17:22" x14ac:dyDescent="0.2">
      <c r="Q1712" s="34"/>
      <c r="R1712" s="33"/>
      <c r="S1712" s="33"/>
      <c r="T1712" s="2"/>
      <c r="U1712" s="2"/>
      <c r="V1712" s="2"/>
    </row>
    <row r="1713" spans="17:22" x14ac:dyDescent="0.2">
      <c r="Q1713" s="34"/>
      <c r="R1713" s="33"/>
      <c r="S1713" s="33"/>
      <c r="T1713" s="2"/>
      <c r="U1713" s="2"/>
      <c r="V1713" s="2"/>
    </row>
    <row r="1714" spans="17:22" x14ac:dyDescent="0.2">
      <c r="Q1714" s="34"/>
      <c r="R1714" s="33"/>
      <c r="S1714" s="33"/>
      <c r="T1714" s="2"/>
      <c r="U1714" s="2"/>
      <c r="V1714" s="2"/>
    </row>
    <row r="1715" spans="17:22" x14ac:dyDescent="0.2">
      <c r="Q1715" s="34"/>
      <c r="R1715" s="33"/>
      <c r="S1715" s="33"/>
      <c r="T1715" s="2"/>
      <c r="U1715" s="2"/>
      <c r="V1715" s="2"/>
    </row>
    <row r="1716" spans="17:22" x14ac:dyDescent="0.2">
      <c r="Q1716" s="34"/>
      <c r="R1716" s="33"/>
      <c r="S1716" s="33"/>
      <c r="T1716" s="2"/>
      <c r="U1716" s="2"/>
      <c r="V1716" s="2"/>
    </row>
    <row r="1717" spans="17:22" x14ac:dyDescent="0.2">
      <c r="Q1717" s="34"/>
      <c r="R1717" s="33"/>
      <c r="S1717" s="33"/>
      <c r="T1717" s="2"/>
      <c r="U1717" s="2"/>
      <c r="V1717" s="2"/>
    </row>
    <row r="1718" spans="17:22" x14ac:dyDescent="0.2">
      <c r="Q1718" s="34"/>
      <c r="R1718" s="33"/>
      <c r="S1718" s="33"/>
      <c r="T1718" s="2"/>
      <c r="U1718" s="2"/>
      <c r="V1718" s="2"/>
    </row>
    <row r="1719" spans="17:22" x14ac:dyDescent="0.2">
      <c r="Q1719" s="34"/>
      <c r="R1719" s="33"/>
      <c r="S1719" s="33"/>
      <c r="T1719" s="2"/>
      <c r="U1719" s="2"/>
      <c r="V1719" s="2"/>
    </row>
    <row r="1720" spans="17:22" x14ac:dyDescent="0.2">
      <c r="Q1720" s="34"/>
      <c r="R1720" s="33"/>
      <c r="S1720" s="33"/>
      <c r="T1720" s="2"/>
      <c r="U1720" s="2"/>
      <c r="V1720" s="2"/>
    </row>
    <row r="1721" spans="17:22" x14ac:dyDescent="0.2">
      <c r="Q1721" s="34"/>
      <c r="R1721" s="33"/>
      <c r="S1721" s="33"/>
      <c r="T1721" s="2"/>
      <c r="U1721" s="2"/>
      <c r="V1721" s="2"/>
    </row>
    <row r="1722" spans="17:22" x14ac:dyDescent="0.2">
      <c r="Q1722" s="34"/>
      <c r="R1722" s="33"/>
      <c r="S1722" s="33"/>
      <c r="T1722" s="2"/>
      <c r="U1722" s="2"/>
      <c r="V1722" s="2"/>
    </row>
    <row r="1723" spans="17:22" x14ac:dyDescent="0.2">
      <c r="Q1723" s="34"/>
      <c r="R1723" s="33"/>
      <c r="S1723" s="33"/>
      <c r="T1723" s="2"/>
      <c r="U1723" s="2"/>
      <c r="V1723" s="2"/>
    </row>
    <row r="1724" spans="17:22" x14ac:dyDescent="0.2">
      <c r="Q1724" s="34"/>
      <c r="R1724" s="33"/>
      <c r="S1724" s="33"/>
      <c r="T1724" s="2"/>
      <c r="U1724" s="2"/>
      <c r="V1724" s="2"/>
    </row>
    <row r="1725" spans="17:22" x14ac:dyDescent="0.2">
      <c r="Q1725" s="34"/>
      <c r="R1725" s="33"/>
      <c r="S1725" s="33"/>
      <c r="T1725" s="2"/>
      <c r="U1725" s="2"/>
      <c r="V1725" s="2"/>
    </row>
    <row r="1726" spans="17:22" x14ac:dyDescent="0.2">
      <c r="Q1726" s="34"/>
      <c r="R1726" s="33"/>
      <c r="S1726" s="33"/>
      <c r="T1726" s="2"/>
      <c r="U1726" s="2"/>
      <c r="V1726" s="2"/>
    </row>
    <row r="1727" spans="17:22" x14ac:dyDescent="0.2">
      <c r="Q1727" s="34"/>
      <c r="R1727" s="33"/>
      <c r="S1727" s="33"/>
      <c r="T1727" s="2"/>
      <c r="U1727" s="2"/>
      <c r="V1727" s="2"/>
    </row>
    <row r="1728" spans="17:22" x14ac:dyDescent="0.2">
      <c r="Q1728" s="34"/>
      <c r="R1728" s="33"/>
      <c r="S1728" s="33"/>
      <c r="T1728" s="2"/>
      <c r="U1728" s="2"/>
      <c r="V1728" s="2"/>
    </row>
    <row r="1729" spans="17:22" x14ac:dyDescent="0.2">
      <c r="Q1729" s="34"/>
      <c r="R1729" s="33"/>
      <c r="S1729" s="33"/>
      <c r="T1729" s="2"/>
      <c r="U1729" s="2"/>
      <c r="V1729" s="2"/>
    </row>
    <row r="1730" spans="17:22" x14ac:dyDescent="0.2">
      <c r="Q1730" s="34"/>
      <c r="R1730" s="33"/>
      <c r="S1730" s="33"/>
      <c r="T1730" s="2"/>
      <c r="U1730" s="2"/>
      <c r="V1730" s="2"/>
    </row>
    <row r="1731" spans="17:22" x14ac:dyDescent="0.2">
      <c r="Q1731" s="34"/>
      <c r="R1731" s="33"/>
      <c r="S1731" s="33"/>
      <c r="T1731" s="2"/>
      <c r="U1731" s="2"/>
      <c r="V1731" s="2"/>
    </row>
    <row r="1732" spans="17:22" x14ac:dyDescent="0.2">
      <c r="Q1732" s="34"/>
      <c r="R1732" s="33"/>
      <c r="S1732" s="33"/>
      <c r="T1732" s="2"/>
      <c r="U1732" s="2"/>
      <c r="V1732" s="2"/>
    </row>
    <row r="1733" spans="17:22" x14ac:dyDescent="0.2">
      <c r="Q1733" s="34"/>
      <c r="R1733" s="33"/>
      <c r="S1733" s="33"/>
      <c r="T1733" s="2"/>
      <c r="U1733" s="2"/>
      <c r="V1733" s="2"/>
    </row>
    <row r="1734" spans="17:22" x14ac:dyDescent="0.2">
      <c r="Q1734" s="34"/>
      <c r="R1734" s="33"/>
      <c r="S1734" s="33"/>
      <c r="T1734" s="2"/>
      <c r="U1734" s="2"/>
      <c r="V1734" s="2"/>
    </row>
    <row r="1735" spans="17:22" x14ac:dyDescent="0.2">
      <c r="Q1735" s="34"/>
      <c r="R1735" s="33"/>
      <c r="S1735" s="33"/>
      <c r="T1735" s="2"/>
      <c r="U1735" s="2"/>
      <c r="V1735" s="2"/>
    </row>
    <row r="1736" spans="17:22" x14ac:dyDescent="0.2">
      <c r="Q1736" s="34"/>
      <c r="R1736" s="33"/>
      <c r="S1736" s="33"/>
      <c r="T1736" s="2"/>
      <c r="U1736" s="2"/>
      <c r="V1736" s="2"/>
    </row>
    <row r="1737" spans="17:22" x14ac:dyDescent="0.2">
      <c r="Q1737" s="34"/>
      <c r="R1737" s="33"/>
      <c r="S1737" s="33"/>
      <c r="T1737" s="2"/>
      <c r="U1737" s="2"/>
      <c r="V1737" s="2"/>
    </row>
    <row r="1738" spans="17:22" x14ac:dyDescent="0.2">
      <c r="Q1738" s="34"/>
      <c r="R1738" s="33"/>
      <c r="S1738" s="33"/>
      <c r="T1738" s="2"/>
      <c r="U1738" s="2"/>
      <c r="V1738" s="2"/>
    </row>
    <row r="1739" spans="17:22" x14ac:dyDescent="0.2">
      <c r="Q1739" s="34"/>
      <c r="R1739" s="33"/>
      <c r="S1739" s="33"/>
      <c r="T1739" s="2"/>
      <c r="U1739" s="2"/>
      <c r="V1739" s="2"/>
    </row>
    <row r="1740" spans="17:22" x14ac:dyDescent="0.2">
      <c r="Q1740" s="34"/>
      <c r="R1740" s="33"/>
      <c r="S1740" s="33"/>
      <c r="T1740" s="2"/>
      <c r="U1740" s="2"/>
      <c r="V1740" s="2"/>
    </row>
    <row r="1741" spans="17:22" x14ac:dyDescent="0.2">
      <c r="Q1741" s="34"/>
      <c r="R1741" s="33"/>
      <c r="S1741" s="33"/>
      <c r="T1741" s="2"/>
      <c r="U1741" s="2"/>
      <c r="V1741" s="2"/>
    </row>
    <row r="1742" spans="17:22" x14ac:dyDescent="0.2">
      <c r="Q1742" s="34"/>
      <c r="R1742" s="33"/>
      <c r="S1742" s="33"/>
      <c r="T1742" s="2"/>
      <c r="U1742" s="2"/>
      <c r="V1742" s="2"/>
    </row>
    <row r="1743" spans="17:22" x14ac:dyDescent="0.2">
      <c r="Q1743" s="34"/>
      <c r="R1743" s="33"/>
      <c r="S1743" s="33"/>
      <c r="T1743" s="2"/>
      <c r="U1743" s="2"/>
      <c r="V1743" s="2"/>
    </row>
    <row r="1744" spans="17:22" x14ac:dyDescent="0.2">
      <c r="Q1744" s="34"/>
      <c r="R1744" s="33"/>
      <c r="S1744" s="33"/>
      <c r="T1744" s="2"/>
      <c r="U1744" s="2"/>
      <c r="V1744" s="2"/>
    </row>
    <row r="1745" spans="17:22" x14ac:dyDescent="0.2">
      <c r="Q1745" s="34"/>
      <c r="R1745" s="33"/>
      <c r="S1745" s="33"/>
      <c r="T1745" s="2"/>
      <c r="U1745" s="2"/>
      <c r="V1745" s="2"/>
    </row>
    <row r="1746" spans="17:22" x14ac:dyDescent="0.2">
      <c r="Q1746" s="34"/>
      <c r="R1746" s="33"/>
      <c r="S1746" s="33"/>
      <c r="T1746" s="2"/>
      <c r="U1746" s="2"/>
      <c r="V1746" s="2"/>
    </row>
    <row r="1747" spans="17:22" x14ac:dyDescent="0.2">
      <c r="Q1747" s="34"/>
      <c r="R1747" s="33"/>
      <c r="S1747" s="33"/>
      <c r="T1747" s="2"/>
      <c r="U1747" s="2"/>
      <c r="V1747" s="2"/>
    </row>
    <row r="1748" spans="17:22" x14ac:dyDescent="0.2">
      <c r="Q1748" s="34"/>
      <c r="R1748" s="33"/>
      <c r="S1748" s="33"/>
      <c r="T1748" s="2"/>
      <c r="U1748" s="2"/>
      <c r="V1748" s="2"/>
    </row>
    <row r="1749" spans="17:22" x14ac:dyDescent="0.2">
      <c r="Q1749" s="34"/>
      <c r="R1749" s="33"/>
      <c r="S1749" s="33"/>
      <c r="T1749" s="2"/>
      <c r="U1749" s="2"/>
      <c r="V1749" s="2"/>
    </row>
    <row r="1750" spans="17:22" x14ac:dyDescent="0.2">
      <c r="Q1750" s="34"/>
      <c r="R1750" s="33"/>
      <c r="S1750" s="33"/>
      <c r="T1750" s="2"/>
      <c r="U1750" s="2"/>
      <c r="V1750" s="2"/>
    </row>
    <row r="1751" spans="17:22" x14ac:dyDescent="0.2">
      <c r="Q1751" s="34"/>
      <c r="R1751" s="33"/>
      <c r="S1751" s="33"/>
      <c r="T1751" s="2"/>
      <c r="U1751" s="2"/>
      <c r="V1751" s="2"/>
    </row>
    <row r="1752" spans="17:22" x14ac:dyDescent="0.2">
      <c r="Q1752" s="34"/>
      <c r="R1752" s="33"/>
      <c r="S1752" s="33"/>
      <c r="T1752" s="2"/>
      <c r="U1752" s="2"/>
      <c r="V1752" s="2"/>
    </row>
    <row r="1753" spans="17:22" x14ac:dyDescent="0.2">
      <c r="Q1753" s="34"/>
      <c r="R1753" s="33"/>
      <c r="S1753" s="33"/>
      <c r="T1753" s="2"/>
      <c r="U1753" s="2"/>
      <c r="V1753" s="2"/>
    </row>
    <row r="1754" spans="17:22" x14ac:dyDescent="0.2">
      <c r="Q1754" s="34"/>
      <c r="R1754" s="33"/>
      <c r="S1754" s="33"/>
      <c r="T1754" s="2"/>
      <c r="U1754" s="2"/>
      <c r="V1754" s="2"/>
    </row>
    <row r="1755" spans="17:22" x14ac:dyDescent="0.2">
      <c r="Q1755" s="34"/>
      <c r="R1755" s="33"/>
      <c r="S1755" s="33"/>
      <c r="T1755" s="2"/>
      <c r="U1755" s="2"/>
      <c r="V1755" s="2"/>
    </row>
    <row r="1756" spans="17:22" x14ac:dyDescent="0.2">
      <c r="Q1756" s="34"/>
      <c r="R1756" s="33"/>
      <c r="S1756" s="33"/>
      <c r="T1756" s="2"/>
      <c r="U1756" s="2"/>
      <c r="V1756" s="2"/>
    </row>
    <row r="1757" spans="17:22" x14ac:dyDescent="0.2">
      <c r="Q1757" s="34"/>
      <c r="R1757" s="33"/>
      <c r="S1757" s="33"/>
      <c r="T1757" s="2"/>
      <c r="U1757" s="2"/>
      <c r="V1757" s="2"/>
    </row>
    <row r="1758" spans="17:22" x14ac:dyDescent="0.2">
      <c r="Q1758" s="34"/>
      <c r="R1758" s="33"/>
      <c r="S1758" s="33"/>
      <c r="T1758" s="2"/>
      <c r="U1758" s="2"/>
      <c r="V1758" s="2"/>
    </row>
    <row r="1759" spans="17:22" x14ac:dyDescent="0.2">
      <c r="Q1759" s="34"/>
      <c r="R1759" s="33"/>
      <c r="S1759" s="33"/>
      <c r="T1759" s="2"/>
      <c r="U1759" s="2"/>
      <c r="V1759" s="2"/>
    </row>
    <row r="1760" spans="17:22" x14ac:dyDescent="0.2">
      <c r="Q1760" s="34"/>
      <c r="R1760" s="33"/>
      <c r="S1760" s="33"/>
      <c r="T1760" s="2"/>
      <c r="U1760" s="2"/>
      <c r="V1760" s="2"/>
    </row>
    <row r="1761" spans="17:22" x14ac:dyDescent="0.2">
      <c r="Q1761" s="34"/>
      <c r="R1761" s="33"/>
      <c r="S1761" s="33"/>
      <c r="T1761" s="2"/>
      <c r="U1761" s="2"/>
      <c r="V1761" s="2"/>
    </row>
    <row r="1762" spans="17:22" x14ac:dyDescent="0.2">
      <c r="Q1762" s="34"/>
      <c r="R1762" s="33"/>
      <c r="S1762" s="33"/>
      <c r="T1762" s="2"/>
      <c r="U1762" s="2"/>
      <c r="V1762" s="2"/>
    </row>
    <row r="1763" spans="17:22" x14ac:dyDescent="0.2">
      <c r="Q1763" s="34"/>
      <c r="R1763" s="33"/>
      <c r="S1763" s="33"/>
      <c r="T1763" s="2"/>
      <c r="U1763" s="2"/>
      <c r="V1763" s="2"/>
    </row>
    <row r="1764" spans="17:22" x14ac:dyDescent="0.2">
      <c r="Q1764" s="34"/>
      <c r="R1764" s="33"/>
      <c r="S1764" s="33"/>
      <c r="T1764" s="2"/>
      <c r="U1764" s="2"/>
      <c r="V1764" s="2"/>
    </row>
    <row r="1765" spans="17:22" x14ac:dyDescent="0.2">
      <c r="Q1765" s="34"/>
      <c r="R1765" s="33"/>
      <c r="S1765" s="33"/>
      <c r="T1765" s="2"/>
      <c r="U1765" s="2"/>
      <c r="V1765" s="2"/>
    </row>
    <row r="1766" spans="17:22" x14ac:dyDescent="0.2">
      <c r="Q1766" s="34"/>
      <c r="R1766" s="33"/>
      <c r="S1766" s="33"/>
      <c r="T1766" s="2"/>
      <c r="U1766" s="2"/>
      <c r="V1766" s="2"/>
    </row>
    <row r="1767" spans="17:22" x14ac:dyDescent="0.2">
      <c r="Q1767" s="34"/>
      <c r="R1767" s="33"/>
      <c r="S1767" s="33"/>
      <c r="T1767" s="2"/>
      <c r="U1767" s="2"/>
      <c r="V1767" s="2"/>
    </row>
    <row r="1768" spans="17:22" x14ac:dyDescent="0.2">
      <c r="Q1768" s="34"/>
      <c r="R1768" s="33"/>
      <c r="S1768" s="33"/>
      <c r="T1768" s="2"/>
      <c r="U1768" s="2"/>
      <c r="V1768" s="2"/>
    </row>
    <row r="1769" spans="17:22" x14ac:dyDescent="0.2">
      <c r="Q1769" s="34"/>
      <c r="R1769" s="33"/>
      <c r="S1769" s="33"/>
      <c r="T1769" s="2"/>
      <c r="U1769" s="2"/>
      <c r="V1769" s="2"/>
    </row>
    <row r="1770" spans="17:22" x14ac:dyDescent="0.2">
      <c r="Q1770" s="34"/>
      <c r="R1770" s="33"/>
      <c r="S1770" s="33"/>
      <c r="T1770" s="2"/>
      <c r="U1770" s="2"/>
      <c r="V1770" s="2"/>
    </row>
    <row r="1771" spans="17:22" x14ac:dyDescent="0.2">
      <c r="Q1771" s="34"/>
      <c r="R1771" s="33"/>
      <c r="S1771" s="33"/>
      <c r="T1771" s="2"/>
      <c r="U1771" s="2"/>
      <c r="V1771" s="2"/>
    </row>
    <row r="1772" spans="17:22" x14ac:dyDescent="0.2">
      <c r="Q1772" s="34"/>
      <c r="R1772" s="33"/>
      <c r="S1772" s="33"/>
      <c r="T1772" s="2"/>
      <c r="U1772" s="2"/>
      <c r="V1772" s="2"/>
    </row>
    <row r="1773" spans="17:22" x14ac:dyDescent="0.2">
      <c r="Q1773" s="34"/>
      <c r="R1773" s="33"/>
      <c r="S1773" s="33"/>
      <c r="T1773" s="2"/>
      <c r="U1773" s="2"/>
      <c r="V1773" s="2"/>
    </row>
    <row r="1774" spans="17:22" x14ac:dyDescent="0.2">
      <c r="Q1774" s="34"/>
      <c r="R1774" s="33"/>
      <c r="S1774" s="33"/>
      <c r="T1774" s="2"/>
      <c r="U1774" s="2"/>
      <c r="V1774" s="2"/>
    </row>
    <row r="1775" spans="17:22" x14ac:dyDescent="0.2">
      <c r="Q1775" s="34"/>
      <c r="R1775" s="33"/>
      <c r="S1775" s="33"/>
      <c r="T1775" s="2"/>
      <c r="U1775" s="2"/>
      <c r="V1775" s="2"/>
    </row>
    <row r="1776" spans="17:22" x14ac:dyDescent="0.2">
      <c r="Q1776" s="34"/>
      <c r="R1776" s="33"/>
      <c r="S1776" s="33"/>
      <c r="T1776" s="2"/>
      <c r="U1776" s="2"/>
      <c r="V1776" s="2"/>
    </row>
    <row r="1777" spans="17:22" x14ac:dyDescent="0.2">
      <c r="Q1777" s="34"/>
      <c r="R1777" s="33"/>
      <c r="S1777" s="33"/>
      <c r="T1777" s="2"/>
      <c r="U1777" s="2"/>
      <c r="V1777" s="2"/>
    </row>
    <row r="1778" spans="17:22" x14ac:dyDescent="0.2">
      <c r="Q1778" s="34"/>
      <c r="R1778" s="33"/>
      <c r="S1778" s="33"/>
      <c r="T1778" s="2"/>
      <c r="U1778" s="2"/>
      <c r="V1778" s="2"/>
    </row>
    <row r="1779" spans="17:22" x14ac:dyDescent="0.2">
      <c r="Q1779" s="34"/>
      <c r="R1779" s="33"/>
      <c r="S1779" s="33"/>
      <c r="T1779" s="2"/>
      <c r="U1779" s="2"/>
      <c r="V1779" s="2"/>
    </row>
    <row r="1780" spans="17:22" x14ac:dyDescent="0.2">
      <c r="Q1780" s="34"/>
      <c r="R1780" s="33"/>
      <c r="S1780" s="33"/>
      <c r="T1780" s="2"/>
      <c r="U1780" s="2"/>
      <c r="V1780" s="2"/>
    </row>
    <row r="1781" spans="17:22" x14ac:dyDescent="0.2">
      <c r="Q1781" s="34"/>
      <c r="R1781" s="33"/>
      <c r="S1781" s="33"/>
      <c r="T1781" s="2"/>
      <c r="U1781" s="2"/>
      <c r="V1781" s="2"/>
    </row>
    <row r="1782" spans="17:22" x14ac:dyDescent="0.2">
      <c r="Q1782" s="34"/>
      <c r="R1782" s="33"/>
      <c r="S1782" s="33"/>
      <c r="T1782" s="2"/>
      <c r="U1782" s="2"/>
      <c r="V1782" s="2"/>
    </row>
    <row r="1783" spans="17:22" x14ac:dyDescent="0.2">
      <c r="Q1783" s="34"/>
      <c r="R1783" s="33"/>
      <c r="S1783" s="33"/>
      <c r="T1783" s="2"/>
      <c r="U1783" s="2"/>
      <c r="V1783" s="2"/>
    </row>
    <row r="1784" spans="17:22" x14ac:dyDescent="0.2">
      <c r="Q1784" s="34"/>
      <c r="R1784" s="33"/>
      <c r="S1784" s="33"/>
      <c r="T1784" s="2"/>
      <c r="U1784" s="2"/>
      <c r="V1784" s="2"/>
    </row>
    <row r="1785" spans="17:22" x14ac:dyDescent="0.2">
      <c r="Q1785" s="34"/>
      <c r="R1785" s="33"/>
      <c r="S1785" s="33"/>
      <c r="T1785" s="2"/>
      <c r="U1785" s="2"/>
      <c r="V1785" s="2"/>
    </row>
    <row r="1786" spans="17:22" x14ac:dyDescent="0.2">
      <c r="Q1786" s="34"/>
      <c r="R1786" s="33"/>
      <c r="S1786" s="33"/>
      <c r="T1786" s="2"/>
      <c r="U1786" s="2"/>
      <c r="V1786" s="2"/>
    </row>
    <row r="1787" spans="17:22" x14ac:dyDescent="0.2">
      <c r="Q1787" s="34"/>
      <c r="R1787" s="33"/>
      <c r="S1787" s="33"/>
      <c r="T1787" s="2"/>
      <c r="U1787" s="2"/>
      <c r="V1787" s="2"/>
    </row>
    <row r="1788" spans="17:22" x14ac:dyDescent="0.2">
      <c r="Q1788" s="34"/>
      <c r="R1788" s="33"/>
      <c r="S1788" s="33"/>
      <c r="T1788" s="2"/>
      <c r="U1788" s="2"/>
      <c r="V1788" s="2"/>
    </row>
    <row r="1789" spans="17:22" x14ac:dyDescent="0.2">
      <c r="Q1789" s="34"/>
      <c r="R1789" s="33"/>
      <c r="S1789" s="33"/>
      <c r="T1789" s="2"/>
      <c r="U1789" s="2"/>
      <c r="V1789" s="2"/>
    </row>
    <row r="1790" spans="17:22" x14ac:dyDescent="0.2">
      <c r="Q1790" s="34"/>
      <c r="R1790" s="33"/>
      <c r="S1790" s="33"/>
      <c r="T1790" s="2"/>
      <c r="U1790" s="2"/>
      <c r="V1790" s="2"/>
    </row>
    <row r="1791" spans="17:22" x14ac:dyDescent="0.2">
      <c r="Q1791" s="34"/>
      <c r="R1791" s="33"/>
      <c r="S1791" s="33"/>
      <c r="T1791" s="2"/>
      <c r="U1791" s="2"/>
      <c r="V1791" s="2"/>
    </row>
    <row r="1792" spans="17:22" x14ac:dyDescent="0.2">
      <c r="Q1792" s="34"/>
      <c r="R1792" s="33"/>
      <c r="S1792" s="33"/>
      <c r="T1792" s="2"/>
      <c r="U1792" s="2"/>
      <c r="V1792" s="2"/>
    </row>
    <row r="1793" spans="17:22" x14ac:dyDescent="0.2">
      <c r="Q1793" s="34"/>
      <c r="R1793" s="33"/>
      <c r="S1793" s="33"/>
      <c r="T1793" s="2"/>
      <c r="U1793" s="2"/>
      <c r="V1793" s="2"/>
    </row>
    <row r="1794" spans="17:22" x14ac:dyDescent="0.2">
      <c r="Q1794" s="34"/>
      <c r="R1794" s="33"/>
      <c r="S1794" s="33"/>
      <c r="T1794" s="2"/>
      <c r="U1794" s="2"/>
      <c r="V1794" s="2"/>
    </row>
    <row r="1795" spans="17:22" x14ac:dyDescent="0.2">
      <c r="Q1795" s="34"/>
      <c r="R1795" s="33"/>
      <c r="S1795" s="33"/>
      <c r="T1795" s="2"/>
      <c r="U1795" s="2"/>
      <c r="V1795" s="2"/>
    </row>
    <row r="1796" spans="17:22" x14ac:dyDescent="0.2">
      <c r="Q1796" s="34"/>
      <c r="R1796" s="33"/>
      <c r="S1796" s="33"/>
      <c r="T1796" s="2"/>
      <c r="U1796" s="2"/>
      <c r="V1796" s="2"/>
    </row>
    <row r="1797" spans="17:22" x14ac:dyDescent="0.2">
      <c r="Q1797" s="34"/>
      <c r="R1797" s="33"/>
      <c r="S1797" s="33"/>
      <c r="T1797" s="2"/>
      <c r="U1797" s="2"/>
      <c r="V1797" s="2"/>
    </row>
    <row r="1798" spans="17:22" x14ac:dyDescent="0.2">
      <c r="Q1798" s="34"/>
      <c r="R1798" s="33"/>
      <c r="S1798" s="33"/>
      <c r="T1798" s="2"/>
      <c r="U1798" s="2"/>
      <c r="V1798" s="2"/>
    </row>
    <row r="1799" spans="17:22" x14ac:dyDescent="0.2">
      <c r="Q1799" s="34"/>
      <c r="R1799" s="33"/>
      <c r="S1799" s="33"/>
      <c r="T1799" s="2"/>
      <c r="U1799" s="2"/>
      <c r="V1799" s="2"/>
    </row>
    <row r="1800" spans="17:22" x14ac:dyDescent="0.2">
      <c r="Q1800" s="34"/>
      <c r="R1800" s="33"/>
      <c r="S1800" s="33"/>
      <c r="T1800" s="2"/>
      <c r="U1800" s="2"/>
      <c r="V1800" s="2"/>
    </row>
    <row r="1801" spans="17:22" x14ac:dyDescent="0.2">
      <c r="Q1801" s="34"/>
      <c r="R1801" s="33"/>
      <c r="S1801" s="33"/>
      <c r="T1801" s="2"/>
      <c r="U1801" s="2"/>
      <c r="V1801" s="2"/>
    </row>
    <row r="1802" spans="17:22" x14ac:dyDescent="0.2">
      <c r="Q1802" s="34"/>
      <c r="R1802" s="33"/>
      <c r="S1802" s="33"/>
      <c r="T1802" s="2"/>
      <c r="U1802" s="2"/>
      <c r="V1802" s="2"/>
    </row>
    <row r="1803" spans="17:22" x14ac:dyDescent="0.2">
      <c r="Q1803" s="34"/>
      <c r="R1803" s="33"/>
      <c r="S1803" s="33"/>
      <c r="T1803" s="2"/>
      <c r="U1803" s="2"/>
      <c r="V1803" s="2"/>
    </row>
    <row r="1804" spans="17:22" x14ac:dyDescent="0.2">
      <c r="Q1804" s="34"/>
      <c r="R1804" s="33"/>
      <c r="S1804" s="33"/>
      <c r="T1804" s="2"/>
      <c r="U1804" s="2"/>
      <c r="V1804" s="2"/>
    </row>
    <row r="1805" spans="17:22" x14ac:dyDescent="0.2">
      <c r="Q1805" s="34"/>
      <c r="R1805" s="33"/>
      <c r="S1805" s="33"/>
      <c r="T1805" s="2"/>
      <c r="U1805" s="2"/>
      <c r="V1805" s="2"/>
    </row>
    <row r="1806" spans="17:22" x14ac:dyDescent="0.2">
      <c r="Q1806" s="34"/>
      <c r="R1806" s="33"/>
      <c r="S1806" s="33"/>
      <c r="T1806" s="2"/>
      <c r="U1806" s="2"/>
      <c r="V1806" s="2"/>
    </row>
    <row r="1807" spans="17:22" x14ac:dyDescent="0.2">
      <c r="Q1807" s="34"/>
      <c r="R1807" s="33"/>
      <c r="S1807" s="33"/>
      <c r="T1807" s="2"/>
      <c r="U1807" s="2"/>
      <c r="V1807" s="2"/>
    </row>
    <row r="1808" spans="17:22" x14ac:dyDescent="0.2">
      <c r="Q1808" s="34"/>
      <c r="R1808" s="33"/>
      <c r="S1808" s="33"/>
      <c r="T1808" s="2"/>
      <c r="U1808" s="2"/>
      <c r="V1808" s="2"/>
    </row>
    <row r="1809" spans="17:22" x14ac:dyDescent="0.2">
      <c r="Q1809" s="34"/>
      <c r="R1809" s="33"/>
      <c r="S1809" s="33"/>
      <c r="T1809" s="2"/>
      <c r="U1809" s="2"/>
      <c r="V1809" s="2"/>
    </row>
    <row r="1810" spans="17:22" x14ac:dyDescent="0.2">
      <c r="Q1810" s="34"/>
      <c r="R1810" s="33"/>
      <c r="S1810" s="33"/>
      <c r="T1810" s="2"/>
      <c r="U1810" s="2"/>
      <c r="V1810" s="2"/>
    </row>
    <row r="1811" spans="17:22" x14ac:dyDescent="0.2">
      <c r="Q1811" s="34"/>
      <c r="R1811" s="33"/>
      <c r="S1811" s="33"/>
      <c r="T1811" s="2"/>
      <c r="U1811" s="2"/>
      <c r="V1811" s="2"/>
    </row>
    <row r="1812" spans="17:22" x14ac:dyDescent="0.2">
      <c r="Q1812" s="34"/>
      <c r="R1812" s="33"/>
      <c r="S1812" s="33"/>
      <c r="T1812" s="2"/>
      <c r="U1812" s="2"/>
      <c r="V1812" s="2"/>
    </row>
    <row r="1813" spans="17:22" x14ac:dyDescent="0.2">
      <c r="Q1813" s="34"/>
      <c r="R1813" s="33"/>
      <c r="S1813" s="33"/>
      <c r="T1813" s="2"/>
      <c r="U1813" s="2"/>
      <c r="V1813" s="2"/>
    </row>
    <row r="1814" spans="17:22" x14ac:dyDescent="0.2">
      <c r="Q1814" s="34"/>
      <c r="R1814" s="33"/>
      <c r="S1814" s="33"/>
      <c r="T1814" s="2"/>
      <c r="U1814" s="2"/>
      <c r="V1814" s="2"/>
    </row>
    <row r="1815" spans="17:22" x14ac:dyDescent="0.2">
      <c r="Q1815" s="34"/>
      <c r="R1815" s="33"/>
      <c r="S1815" s="33"/>
      <c r="T1815" s="2"/>
      <c r="U1815" s="2"/>
      <c r="V1815" s="2"/>
    </row>
    <row r="1816" spans="17:22" x14ac:dyDescent="0.2">
      <c r="Q1816" s="34"/>
      <c r="R1816" s="33"/>
      <c r="S1816" s="33"/>
      <c r="T1816" s="2"/>
      <c r="U1816" s="2"/>
      <c r="V1816" s="2"/>
    </row>
    <row r="1817" spans="17:22" x14ac:dyDescent="0.2">
      <c r="Q1817" s="34"/>
      <c r="R1817" s="33"/>
      <c r="S1817" s="33"/>
      <c r="T1817" s="2"/>
      <c r="U1817" s="2"/>
      <c r="V1817" s="2"/>
    </row>
    <row r="1818" spans="17:22" x14ac:dyDescent="0.2">
      <c r="Q1818" s="34"/>
      <c r="R1818" s="33"/>
      <c r="S1818" s="33"/>
      <c r="T1818" s="2"/>
      <c r="U1818" s="2"/>
      <c r="V1818" s="2"/>
    </row>
    <row r="1819" spans="17:22" x14ac:dyDescent="0.2">
      <c r="Q1819" s="34"/>
      <c r="R1819" s="33"/>
      <c r="S1819" s="33"/>
      <c r="T1819" s="2"/>
      <c r="U1819" s="2"/>
      <c r="V1819" s="2"/>
    </row>
    <row r="1820" spans="17:22" x14ac:dyDescent="0.2">
      <c r="Q1820" s="34"/>
      <c r="R1820" s="33"/>
      <c r="S1820" s="33"/>
      <c r="T1820" s="2"/>
      <c r="U1820" s="2"/>
      <c r="V1820" s="2"/>
    </row>
    <row r="1821" spans="17:22" x14ac:dyDescent="0.2">
      <c r="Q1821" s="34"/>
      <c r="R1821" s="33"/>
      <c r="S1821" s="33"/>
      <c r="T1821" s="2"/>
      <c r="U1821" s="2"/>
      <c r="V1821" s="2"/>
    </row>
    <row r="1822" spans="17:22" x14ac:dyDescent="0.2">
      <c r="Q1822" s="34"/>
      <c r="R1822" s="33"/>
      <c r="S1822" s="33"/>
      <c r="T1822" s="2"/>
      <c r="U1822" s="2"/>
      <c r="V1822" s="2"/>
    </row>
    <row r="1823" spans="17:22" x14ac:dyDescent="0.2">
      <c r="Q1823" s="34"/>
      <c r="R1823" s="33"/>
      <c r="S1823" s="33"/>
      <c r="T1823" s="2"/>
      <c r="U1823" s="2"/>
      <c r="V1823" s="2"/>
    </row>
    <row r="1824" spans="17:22" x14ac:dyDescent="0.2">
      <c r="Q1824" s="34"/>
      <c r="R1824" s="33"/>
      <c r="S1824" s="33"/>
      <c r="T1824" s="2"/>
      <c r="U1824" s="2"/>
      <c r="V1824" s="2"/>
    </row>
    <row r="1825" spans="17:22" x14ac:dyDescent="0.2">
      <c r="Q1825" s="34"/>
      <c r="R1825" s="33"/>
      <c r="S1825" s="33"/>
      <c r="T1825" s="2"/>
      <c r="U1825" s="2"/>
      <c r="V1825" s="2"/>
    </row>
    <row r="1826" spans="17:22" x14ac:dyDescent="0.2">
      <c r="Q1826" s="34"/>
      <c r="R1826" s="33"/>
      <c r="S1826" s="33"/>
      <c r="T1826" s="2"/>
      <c r="U1826" s="2"/>
      <c r="V1826" s="2"/>
    </row>
    <row r="1827" spans="17:22" x14ac:dyDescent="0.2">
      <c r="Q1827" s="34"/>
      <c r="R1827" s="33"/>
      <c r="S1827" s="33"/>
      <c r="T1827" s="2"/>
      <c r="U1827" s="2"/>
      <c r="V1827" s="2"/>
    </row>
    <row r="1828" spans="17:22" x14ac:dyDescent="0.2">
      <c r="Q1828" s="34"/>
      <c r="R1828" s="33"/>
      <c r="S1828" s="33"/>
      <c r="T1828" s="2"/>
      <c r="U1828" s="2"/>
      <c r="V1828" s="2"/>
    </row>
    <row r="1829" spans="17:22" x14ac:dyDescent="0.2">
      <c r="Q1829" s="34"/>
      <c r="R1829" s="33"/>
      <c r="S1829" s="33"/>
      <c r="T1829" s="2"/>
      <c r="U1829" s="2"/>
      <c r="V1829" s="2"/>
    </row>
    <row r="1830" spans="17:22" x14ac:dyDescent="0.2">
      <c r="Q1830" s="34"/>
      <c r="R1830" s="33"/>
      <c r="S1830" s="33"/>
      <c r="T1830" s="2"/>
      <c r="U1830" s="2"/>
      <c r="V1830" s="2"/>
    </row>
    <row r="1831" spans="17:22" x14ac:dyDescent="0.2">
      <c r="Q1831" s="34"/>
      <c r="R1831" s="33"/>
      <c r="S1831" s="33"/>
      <c r="T1831" s="2"/>
      <c r="U1831" s="2"/>
      <c r="V1831" s="2"/>
    </row>
    <row r="1832" spans="17:22" x14ac:dyDescent="0.2">
      <c r="Q1832" s="34"/>
      <c r="R1832" s="33"/>
      <c r="S1832" s="33"/>
      <c r="T1832" s="2"/>
      <c r="U1832" s="2"/>
      <c r="V1832" s="2"/>
    </row>
    <row r="1833" spans="17:22" x14ac:dyDescent="0.2">
      <c r="Q1833" s="34"/>
      <c r="R1833" s="33"/>
      <c r="S1833" s="33"/>
      <c r="T1833" s="2"/>
      <c r="U1833" s="2"/>
      <c r="V1833" s="2"/>
    </row>
    <row r="1834" spans="17:22" x14ac:dyDescent="0.2">
      <c r="Q1834" s="34"/>
      <c r="R1834" s="33"/>
      <c r="S1834" s="33"/>
      <c r="T1834" s="2"/>
      <c r="U1834" s="2"/>
      <c r="V1834" s="2"/>
    </row>
    <row r="1835" spans="17:22" x14ac:dyDescent="0.2">
      <c r="Q1835" s="34"/>
      <c r="R1835" s="33"/>
      <c r="S1835" s="33"/>
      <c r="T1835" s="2"/>
      <c r="U1835" s="2"/>
      <c r="V1835" s="2"/>
    </row>
    <row r="1836" spans="17:22" x14ac:dyDescent="0.2">
      <c r="Q1836" s="34"/>
      <c r="R1836" s="33"/>
      <c r="S1836" s="33"/>
      <c r="T1836" s="2"/>
      <c r="U1836" s="2"/>
      <c r="V1836" s="2"/>
    </row>
    <row r="1837" spans="17:22" x14ac:dyDescent="0.2">
      <c r="Q1837" s="34"/>
      <c r="R1837" s="33"/>
      <c r="S1837" s="33"/>
      <c r="T1837" s="2"/>
      <c r="U1837" s="2"/>
      <c r="V1837" s="2"/>
    </row>
    <row r="1838" spans="17:22" x14ac:dyDescent="0.2">
      <c r="Q1838" s="34"/>
      <c r="R1838" s="33"/>
      <c r="S1838" s="33"/>
      <c r="T1838" s="2"/>
      <c r="U1838" s="2"/>
      <c r="V1838" s="2"/>
    </row>
    <row r="1839" spans="17:22" x14ac:dyDescent="0.2">
      <c r="Q1839" s="34"/>
      <c r="R1839" s="33"/>
      <c r="S1839" s="33"/>
      <c r="T1839" s="2"/>
      <c r="U1839" s="2"/>
      <c r="V1839" s="2"/>
    </row>
    <row r="1840" spans="17:22" x14ac:dyDescent="0.2">
      <c r="Q1840" s="34"/>
      <c r="R1840" s="33"/>
      <c r="S1840" s="33"/>
      <c r="T1840" s="2"/>
      <c r="U1840" s="2"/>
      <c r="V1840" s="2"/>
    </row>
    <row r="1841" spans="17:22" x14ac:dyDescent="0.2">
      <c r="Q1841" s="34"/>
      <c r="R1841" s="33"/>
      <c r="S1841" s="33"/>
      <c r="T1841" s="2"/>
      <c r="U1841" s="2"/>
      <c r="V1841" s="2"/>
    </row>
    <row r="1842" spans="17:22" x14ac:dyDescent="0.2">
      <c r="Q1842" s="34"/>
      <c r="R1842" s="33"/>
      <c r="S1842" s="33"/>
      <c r="T1842" s="2"/>
      <c r="U1842" s="2"/>
      <c r="V1842" s="2"/>
    </row>
    <row r="1843" spans="17:22" x14ac:dyDescent="0.2">
      <c r="Q1843" s="34"/>
      <c r="R1843" s="33"/>
      <c r="S1843" s="33"/>
      <c r="T1843" s="2"/>
      <c r="U1843" s="2"/>
      <c r="V1843" s="2"/>
    </row>
    <row r="1844" spans="17:22" x14ac:dyDescent="0.2">
      <c r="Q1844" s="34"/>
      <c r="R1844" s="33"/>
      <c r="S1844" s="33"/>
      <c r="T1844" s="2"/>
      <c r="U1844" s="2"/>
      <c r="V1844" s="2"/>
    </row>
    <row r="1845" spans="17:22" x14ac:dyDescent="0.2">
      <c r="Q1845" s="34"/>
      <c r="R1845" s="33"/>
      <c r="S1845" s="33"/>
      <c r="T1845" s="2"/>
      <c r="U1845" s="2"/>
      <c r="V1845" s="2"/>
    </row>
    <row r="1846" spans="17:22" x14ac:dyDescent="0.2">
      <c r="Q1846" s="34"/>
      <c r="R1846" s="33"/>
      <c r="S1846" s="33"/>
      <c r="T1846" s="2"/>
      <c r="U1846" s="2"/>
      <c r="V1846" s="2"/>
    </row>
    <row r="1847" spans="17:22" x14ac:dyDescent="0.2">
      <c r="Q1847" s="34"/>
      <c r="R1847" s="33"/>
      <c r="S1847" s="33"/>
      <c r="T1847" s="2"/>
      <c r="U1847" s="2"/>
      <c r="V1847" s="2"/>
    </row>
    <row r="1848" spans="17:22" x14ac:dyDescent="0.2">
      <c r="Q1848" s="34"/>
      <c r="R1848" s="33"/>
      <c r="S1848" s="33"/>
      <c r="T1848" s="2"/>
      <c r="U1848" s="2"/>
      <c r="V1848" s="2"/>
    </row>
    <row r="1849" spans="17:22" x14ac:dyDescent="0.2">
      <c r="Q1849" s="34"/>
      <c r="R1849" s="33"/>
      <c r="S1849" s="33"/>
      <c r="T1849" s="2"/>
      <c r="U1849" s="2"/>
      <c r="V1849" s="2"/>
    </row>
    <row r="1850" spans="17:22" x14ac:dyDescent="0.2">
      <c r="Q1850" s="34"/>
      <c r="R1850" s="33"/>
      <c r="S1850" s="33"/>
      <c r="T1850" s="2"/>
      <c r="U1850" s="2"/>
      <c r="V1850" s="2"/>
    </row>
    <row r="1851" spans="17:22" x14ac:dyDescent="0.2">
      <c r="Q1851" s="34"/>
      <c r="R1851" s="33"/>
      <c r="S1851" s="33"/>
      <c r="T1851" s="2"/>
      <c r="U1851" s="2"/>
      <c r="V1851" s="2"/>
    </row>
    <row r="1852" spans="17:22" x14ac:dyDescent="0.2">
      <c r="Q1852" s="34"/>
      <c r="R1852" s="33"/>
      <c r="S1852" s="33"/>
      <c r="T1852" s="2"/>
      <c r="U1852" s="2"/>
      <c r="V1852" s="2"/>
    </row>
    <row r="1853" spans="17:22" x14ac:dyDescent="0.2">
      <c r="Q1853" s="34"/>
      <c r="R1853" s="33"/>
      <c r="S1853" s="33"/>
      <c r="T1853" s="2"/>
      <c r="U1853" s="2"/>
      <c r="V1853" s="2"/>
    </row>
    <row r="1854" spans="17:22" x14ac:dyDescent="0.2">
      <c r="Q1854" s="34"/>
      <c r="R1854" s="33"/>
      <c r="S1854" s="33"/>
      <c r="T1854" s="2"/>
      <c r="U1854" s="2"/>
      <c r="V1854" s="2"/>
    </row>
    <row r="1855" spans="17:22" x14ac:dyDescent="0.2">
      <c r="Q1855" s="34"/>
      <c r="R1855" s="33"/>
      <c r="S1855" s="33"/>
      <c r="T1855" s="2"/>
      <c r="U1855" s="2"/>
      <c r="V1855" s="2"/>
    </row>
    <row r="1856" spans="17:22" x14ac:dyDescent="0.2">
      <c r="Q1856" s="34"/>
      <c r="R1856" s="33"/>
      <c r="S1856" s="33"/>
      <c r="T1856" s="2"/>
      <c r="U1856" s="2"/>
      <c r="V1856" s="2"/>
    </row>
    <row r="1857" spans="17:22" x14ac:dyDescent="0.2">
      <c r="Q1857" s="34"/>
      <c r="R1857" s="33"/>
      <c r="S1857" s="33"/>
      <c r="T1857" s="2"/>
      <c r="U1857" s="2"/>
      <c r="V1857" s="2"/>
    </row>
    <row r="1858" spans="17:22" x14ac:dyDescent="0.2">
      <c r="Q1858" s="34"/>
      <c r="R1858" s="33"/>
      <c r="S1858" s="33"/>
      <c r="T1858" s="2"/>
      <c r="U1858" s="2"/>
      <c r="V1858" s="2"/>
    </row>
    <row r="1859" spans="17:22" x14ac:dyDescent="0.2">
      <c r="Q1859" s="34"/>
      <c r="R1859" s="33"/>
      <c r="S1859" s="33"/>
      <c r="T1859" s="2"/>
      <c r="U1859" s="2"/>
      <c r="V1859" s="2"/>
    </row>
    <row r="1860" spans="17:22" x14ac:dyDescent="0.2">
      <c r="Q1860" s="34"/>
      <c r="R1860" s="33"/>
      <c r="S1860" s="33"/>
      <c r="T1860" s="2"/>
      <c r="U1860" s="2"/>
      <c r="V1860" s="2"/>
    </row>
    <row r="1861" spans="17:22" x14ac:dyDescent="0.2">
      <c r="Q1861" s="34"/>
      <c r="R1861" s="33"/>
      <c r="S1861" s="33"/>
      <c r="T1861" s="2"/>
      <c r="U1861" s="2"/>
      <c r="V1861" s="2"/>
    </row>
    <row r="1862" spans="17:22" x14ac:dyDescent="0.2">
      <c r="Q1862" s="34"/>
      <c r="R1862" s="33"/>
      <c r="S1862" s="33"/>
      <c r="T1862" s="2"/>
      <c r="U1862" s="2"/>
      <c r="V1862" s="2"/>
    </row>
    <row r="1863" spans="17:22" x14ac:dyDescent="0.2">
      <c r="Q1863" s="34"/>
      <c r="R1863" s="33"/>
      <c r="S1863" s="33"/>
      <c r="T1863" s="2"/>
      <c r="U1863" s="2"/>
      <c r="V1863" s="2"/>
    </row>
    <row r="1864" spans="17:22" x14ac:dyDescent="0.2">
      <c r="Q1864" s="34"/>
      <c r="R1864" s="33"/>
      <c r="S1864" s="33"/>
      <c r="T1864" s="2"/>
      <c r="U1864" s="2"/>
      <c r="V1864" s="2"/>
    </row>
    <row r="1865" spans="17:22" x14ac:dyDescent="0.2">
      <c r="Q1865" s="34"/>
      <c r="R1865" s="33"/>
      <c r="S1865" s="33"/>
      <c r="T1865" s="2"/>
      <c r="U1865" s="2"/>
      <c r="V1865" s="2"/>
    </row>
    <row r="1866" spans="17:22" x14ac:dyDescent="0.2">
      <c r="Q1866" s="34"/>
      <c r="R1866" s="33"/>
      <c r="S1866" s="33"/>
      <c r="T1866" s="2"/>
      <c r="U1866" s="2"/>
      <c r="V1866" s="2"/>
    </row>
    <row r="1867" spans="17:22" x14ac:dyDescent="0.2">
      <c r="Q1867" s="34"/>
      <c r="R1867" s="33"/>
      <c r="S1867" s="33"/>
      <c r="T1867" s="2"/>
      <c r="U1867" s="2"/>
      <c r="V1867" s="2"/>
    </row>
    <row r="1868" spans="17:22" x14ac:dyDescent="0.2">
      <c r="Q1868" s="34"/>
      <c r="R1868" s="33"/>
      <c r="S1868" s="33"/>
      <c r="T1868" s="2"/>
      <c r="U1868" s="2"/>
      <c r="V1868" s="2"/>
    </row>
    <row r="1869" spans="17:22" x14ac:dyDescent="0.2">
      <c r="Q1869" s="34"/>
      <c r="R1869" s="33"/>
      <c r="S1869" s="33"/>
      <c r="T1869" s="2"/>
      <c r="U1869" s="2"/>
      <c r="V1869" s="2"/>
    </row>
    <row r="1870" spans="17:22" x14ac:dyDescent="0.2">
      <c r="Q1870" s="34"/>
      <c r="R1870" s="33"/>
      <c r="S1870" s="33"/>
      <c r="T1870" s="2"/>
      <c r="U1870" s="2"/>
      <c r="V1870" s="2"/>
    </row>
    <row r="1871" spans="17:22" x14ac:dyDescent="0.2">
      <c r="Q1871" s="34"/>
      <c r="R1871" s="33"/>
      <c r="S1871" s="33"/>
      <c r="T1871" s="2"/>
      <c r="U1871" s="2"/>
      <c r="V1871" s="2"/>
    </row>
    <row r="1872" spans="17:22" x14ac:dyDescent="0.2">
      <c r="Q1872" s="34"/>
      <c r="R1872" s="33"/>
      <c r="S1872" s="33"/>
      <c r="T1872" s="2"/>
      <c r="U1872" s="2"/>
      <c r="V1872" s="2"/>
    </row>
    <row r="1873" spans="17:22" x14ac:dyDescent="0.2">
      <c r="Q1873" s="34"/>
      <c r="R1873" s="33"/>
      <c r="S1873" s="33"/>
      <c r="T1873" s="2"/>
      <c r="U1873" s="2"/>
      <c r="V1873" s="2"/>
    </row>
    <row r="1874" spans="17:22" x14ac:dyDescent="0.2">
      <c r="Q1874" s="34"/>
      <c r="R1874" s="33"/>
      <c r="S1874" s="33"/>
      <c r="T1874" s="2"/>
      <c r="U1874" s="2"/>
      <c r="V1874" s="2"/>
    </row>
    <row r="1875" spans="17:22" x14ac:dyDescent="0.2">
      <c r="Q1875" s="34"/>
      <c r="R1875" s="33"/>
      <c r="S1875" s="33"/>
      <c r="T1875" s="2"/>
      <c r="U1875" s="2"/>
      <c r="V1875" s="2"/>
    </row>
    <row r="1876" spans="17:22" x14ac:dyDescent="0.2">
      <c r="Q1876" s="34"/>
      <c r="R1876" s="33"/>
      <c r="S1876" s="33"/>
      <c r="T1876" s="2"/>
      <c r="U1876" s="2"/>
      <c r="V1876" s="2"/>
    </row>
    <row r="1877" spans="17:22" x14ac:dyDescent="0.2">
      <c r="Q1877" s="34"/>
      <c r="R1877" s="33"/>
      <c r="S1877" s="33"/>
      <c r="T1877" s="2"/>
      <c r="U1877" s="2"/>
      <c r="V1877" s="2"/>
    </row>
    <row r="1878" spans="17:22" x14ac:dyDescent="0.2">
      <c r="Q1878" s="34"/>
      <c r="R1878" s="33"/>
      <c r="S1878" s="33"/>
      <c r="T1878" s="2"/>
      <c r="U1878" s="2"/>
      <c r="V1878" s="2"/>
    </row>
    <row r="1879" spans="17:22" x14ac:dyDescent="0.2">
      <c r="Q1879" s="34"/>
      <c r="R1879" s="33"/>
      <c r="S1879" s="33"/>
      <c r="T1879" s="2"/>
      <c r="U1879" s="2"/>
      <c r="V1879" s="2"/>
    </row>
    <row r="1880" spans="17:22" x14ac:dyDescent="0.2">
      <c r="Q1880" s="34"/>
      <c r="R1880" s="33"/>
      <c r="S1880" s="33"/>
      <c r="T1880" s="2"/>
      <c r="U1880" s="2"/>
      <c r="V1880" s="2"/>
    </row>
    <row r="1881" spans="17:22" x14ac:dyDescent="0.2">
      <c r="Q1881" s="34"/>
      <c r="R1881" s="33"/>
      <c r="S1881" s="33"/>
      <c r="T1881" s="2"/>
      <c r="U1881" s="2"/>
      <c r="V1881" s="2"/>
    </row>
    <row r="1882" spans="17:22" x14ac:dyDescent="0.2">
      <c r="Q1882" s="34"/>
      <c r="R1882" s="33"/>
      <c r="S1882" s="33"/>
      <c r="T1882" s="2"/>
      <c r="U1882" s="2"/>
      <c r="V1882" s="2"/>
    </row>
    <row r="1883" spans="17:22" x14ac:dyDescent="0.2">
      <c r="Q1883" s="34"/>
      <c r="R1883" s="33"/>
      <c r="S1883" s="33"/>
      <c r="T1883" s="2"/>
      <c r="U1883" s="2"/>
      <c r="V1883" s="2"/>
    </row>
    <row r="1884" spans="17:22" x14ac:dyDescent="0.2">
      <c r="Q1884" s="34"/>
      <c r="R1884" s="33"/>
      <c r="S1884" s="33"/>
      <c r="T1884" s="2"/>
      <c r="U1884" s="2"/>
      <c r="V1884" s="2"/>
    </row>
    <row r="1885" spans="17:22" x14ac:dyDescent="0.2">
      <c r="Q1885" s="34"/>
      <c r="R1885" s="33"/>
      <c r="S1885" s="33"/>
      <c r="T1885" s="2"/>
      <c r="U1885" s="2"/>
      <c r="V1885" s="2"/>
    </row>
    <row r="1886" spans="17:22" x14ac:dyDescent="0.2">
      <c r="Q1886" s="34"/>
      <c r="R1886" s="33"/>
      <c r="S1886" s="33"/>
      <c r="T1886" s="2"/>
      <c r="U1886" s="2"/>
      <c r="V1886" s="2"/>
    </row>
    <row r="1887" spans="17:22" x14ac:dyDescent="0.2">
      <c r="Q1887" s="34"/>
      <c r="R1887" s="33"/>
      <c r="S1887" s="33"/>
      <c r="T1887" s="2"/>
      <c r="U1887" s="2"/>
      <c r="V1887" s="2"/>
    </row>
    <row r="1888" spans="17:22" x14ac:dyDescent="0.2">
      <c r="Q1888" s="34"/>
      <c r="R1888" s="33"/>
      <c r="S1888" s="33"/>
      <c r="T1888" s="2"/>
      <c r="U1888" s="2"/>
      <c r="V1888" s="2"/>
    </row>
    <row r="1889" spans="17:22" x14ac:dyDescent="0.2">
      <c r="Q1889" s="34"/>
      <c r="R1889" s="33"/>
      <c r="S1889" s="33"/>
      <c r="T1889" s="2"/>
      <c r="U1889" s="2"/>
      <c r="V1889" s="2"/>
    </row>
    <row r="1890" spans="17:22" x14ac:dyDescent="0.2">
      <c r="Q1890" s="34"/>
      <c r="R1890" s="33"/>
      <c r="S1890" s="33"/>
      <c r="T1890" s="2"/>
      <c r="U1890" s="2"/>
      <c r="V1890" s="2"/>
    </row>
    <row r="1891" spans="17:22" x14ac:dyDescent="0.2">
      <c r="Q1891" s="34"/>
      <c r="R1891" s="33"/>
      <c r="S1891" s="33"/>
      <c r="T1891" s="2"/>
      <c r="U1891" s="2"/>
      <c r="V1891" s="2"/>
    </row>
    <row r="1892" spans="17:22" x14ac:dyDescent="0.2">
      <c r="Q1892" s="34"/>
      <c r="R1892" s="33"/>
      <c r="S1892" s="33"/>
      <c r="T1892" s="2"/>
      <c r="U1892" s="2"/>
      <c r="V1892" s="2"/>
    </row>
    <row r="1893" spans="17:22" x14ac:dyDescent="0.2">
      <c r="Q1893" s="34"/>
      <c r="R1893" s="33"/>
      <c r="S1893" s="33"/>
      <c r="T1893" s="2"/>
      <c r="U1893" s="2"/>
      <c r="V1893" s="2"/>
    </row>
    <row r="1894" spans="17:22" x14ac:dyDescent="0.2">
      <c r="Q1894" s="34"/>
      <c r="R1894" s="33"/>
      <c r="S1894" s="33"/>
      <c r="T1894" s="2"/>
      <c r="U1894" s="2"/>
      <c r="V1894" s="2"/>
    </row>
    <row r="1895" spans="17:22" x14ac:dyDescent="0.2">
      <c r="Q1895" s="34"/>
      <c r="R1895" s="33"/>
      <c r="S1895" s="33"/>
      <c r="T1895" s="2"/>
      <c r="U1895" s="2"/>
      <c r="V1895" s="2"/>
    </row>
    <row r="1896" spans="17:22" x14ac:dyDescent="0.2">
      <c r="Q1896" s="34"/>
      <c r="R1896" s="33"/>
      <c r="S1896" s="33"/>
      <c r="T1896" s="2"/>
      <c r="U1896" s="2"/>
      <c r="V1896" s="2"/>
    </row>
    <row r="1897" spans="17:22" x14ac:dyDescent="0.2">
      <c r="Q1897" s="34"/>
      <c r="R1897" s="33"/>
      <c r="S1897" s="33"/>
      <c r="T1897" s="2"/>
      <c r="U1897" s="2"/>
      <c r="V1897" s="2"/>
    </row>
    <row r="1898" spans="17:22" x14ac:dyDescent="0.2">
      <c r="Q1898" s="34"/>
      <c r="R1898" s="33"/>
      <c r="S1898" s="33"/>
      <c r="T1898" s="2"/>
      <c r="U1898" s="2"/>
      <c r="V1898" s="2"/>
    </row>
    <row r="1899" spans="17:22" x14ac:dyDescent="0.2">
      <c r="Q1899" s="34"/>
      <c r="R1899" s="33"/>
      <c r="S1899" s="33"/>
      <c r="T1899" s="2"/>
      <c r="U1899" s="2"/>
      <c r="V1899" s="2"/>
    </row>
    <row r="1900" spans="17:22" x14ac:dyDescent="0.2">
      <c r="Q1900" s="34"/>
      <c r="R1900" s="33"/>
      <c r="S1900" s="33"/>
      <c r="T1900" s="2"/>
      <c r="U1900" s="2"/>
      <c r="V1900" s="2"/>
    </row>
    <row r="1901" spans="17:22" x14ac:dyDescent="0.2">
      <c r="Q1901" s="34"/>
      <c r="R1901" s="33"/>
      <c r="S1901" s="33"/>
      <c r="T1901" s="2"/>
      <c r="U1901" s="2"/>
      <c r="V1901" s="2"/>
    </row>
    <row r="1902" spans="17:22" x14ac:dyDescent="0.2">
      <c r="Q1902" s="34"/>
      <c r="R1902" s="33"/>
      <c r="S1902" s="33"/>
      <c r="T1902" s="2"/>
      <c r="U1902" s="2"/>
      <c r="V1902" s="2"/>
    </row>
    <row r="1903" spans="17:22" x14ac:dyDescent="0.2">
      <c r="Q1903" s="34"/>
      <c r="R1903" s="33"/>
      <c r="S1903" s="33"/>
      <c r="T1903" s="2"/>
      <c r="U1903" s="2"/>
      <c r="V1903" s="2"/>
    </row>
    <row r="1904" spans="17:22" x14ac:dyDescent="0.2">
      <c r="Q1904" s="34"/>
      <c r="R1904" s="33"/>
      <c r="S1904" s="33"/>
      <c r="T1904" s="2"/>
      <c r="U1904" s="2"/>
      <c r="V1904" s="2"/>
    </row>
    <row r="1905" spans="17:22" x14ac:dyDescent="0.2">
      <c r="Q1905" s="34"/>
      <c r="R1905" s="33"/>
      <c r="S1905" s="33"/>
      <c r="T1905" s="2"/>
      <c r="U1905" s="2"/>
      <c r="V1905" s="2"/>
    </row>
    <row r="1906" spans="17:22" x14ac:dyDescent="0.2">
      <c r="Q1906" s="34"/>
      <c r="R1906" s="33"/>
      <c r="S1906" s="33"/>
      <c r="T1906" s="2"/>
      <c r="U1906" s="2"/>
      <c r="V1906" s="2"/>
    </row>
    <row r="1907" spans="17:22" x14ac:dyDescent="0.2">
      <c r="Q1907" s="34"/>
      <c r="R1907" s="33"/>
      <c r="S1907" s="33"/>
      <c r="T1907" s="2"/>
      <c r="U1907" s="2"/>
      <c r="V1907" s="2"/>
    </row>
    <row r="1908" spans="17:22" x14ac:dyDescent="0.2">
      <c r="Q1908" s="34"/>
      <c r="R1908" s="33"/>
      <c r="S1908" s="33"/>
      <c r="T1908" s="2"/>
      <c r="U1908" s="2"/>
      <c r="V1908" s="2"/>
    </row>
    <row r="1909" spans="17:22" x14ac:dyDescent="0.2">
      <c r="Q1909" s="34"/>
      <c r="R1909" s="33"/>
      <c r="S1909" s="33"/>
      <c r="T1909" s="2"/>
      <c r="U1909" s="2"/>
      <c r="V1909" s="2"/>
    </row>
    <row r="1910" spans="17:22" x14ac:dyDescent="0.2">
      <c r="Q1910" s="34"/>
      <c r="R1910" s="33"/>
      <c r="S1910" s="33"/>
      <c r="T1910" s="2"/>
      <c r="U1910" s="2"/>
      <c r="V1910" s="2"/>
    </row>
    <row r="1911" spans="17:22" x14ac:dyDescent="0.2">
      <c r="Q1911" s="34"/>
      <c r="R1911" s="33"/>
      <c r="S1911" s="33"/>
      <c r="T1911" s="2"/>
      <c r="U1911" s="2"/>
      <c r="V1911" s="2"/>
    </row>
    <row r="1912" spans="17:22" x14ac:dyDescent="0.2">
      <c r="Q1912" s="34"/>
      <c r="R1912" s="33"/>
      <c r="S1912" s="33"/>
      <c r="T1912" s="2"/>
      <c r="U1912" s="2"/>
      <c r="V1912" s="2"/>
    </row>
    <row r="1913" spans="17:22" x14ac:dyDescent="0.2">
      <c r="Q1913" s="34"/>
      <c r="R1913" s="33"/>
      <c r="S1913" s="33"/>
      <c r="T1913" s="2"/>
      <c r="U1913" s="2"/>
      <c r="V1913" s="2"/>
    </row>
    <row r="1914" spans="17:22" x14ac:dyDescent="0.2">
      <c r="Q1914" s="34"/>
      <c r="R1914" s="33"/>
      <c r="S1914" s="33"/>
      <c r="T1914" s="2"/>
      <c r="U1914" s="2"/>
      <c r="V1914" s="2"/>
    </row>
    <row r="1915" spans="17:22" x14ac:dyDescent="0.2">
      <c r="Q1915" s="34"/>
      <c r="R1915" s="33"/>
      <c r="S1915" s="33"/>
      <c r="T1915" s="2"/>
      <c r="U1915" s="2"/>
      <c r="V1915" s="2"/>
    </row>
    <row r="1916" spans="17:22" x14ac:dyDescent="0.2">
      <c r="Q1916" s="34"/>
      <c r="R1916" s="33"/>
      <c r="S1916" s="33"/>
      <c r="T1916" s="2"/>
      <c r="U1916" s="2"/>
      <c r="V1916" s="2"/>
    </row>
    <row r="1917" spans="17:22" x14ac:dyDescent="0.2">
      <c r="Q1917" s="34"/>
      <c r="R1917" s="33"/>
      <c r="S1917" s="33"/>
      <c r="T1917" s="2"/>
      <c r="U1917" s="2"/>
      <c r="V1917" s="2"/>
    </row>
    <row r="1918" spans="17:22" x14ac:dyDescent="0.2">
      <c r="Q1918" s="34"/>
      <c r="R1918" s="33"/>
      <c r="S1918" s="33"/>
      <c r="T1918" s="2"/>
      <c r="U1918" s="2"/>
      <c r="V1918" s="2"/>
    </row>
    <row r="1919" spans="17:22" x14ac:dyDescent="0.2">
      <c r="Q1919" s="34"/>
      <c r="R1919" s="33"/>
      <c r="S1919" s="33"/>
      <c r="T1919" s="2"/>
      <c r="U1919" s="2"/>
      <c r="V1919" s="2"/>
    </row>
    <row r="1920" spans="17:22" x14ac:dyDescent="0.2">
      <c r="Q1920" s="34"/>
      <c r="R1920" s="33"/>
      <c r="S1920" s="33"/>
      <c r="T1920" s="2"/>
      <c r="U1920" s="2"/>
      <c r="V1920" s="2"/>
    </row>
    <row r="1921" spans="17:22" x14ac:dyDescent="0.2">
      <c r="Q1921" s="34"/>
      <c r="R1921" s="33"/>
      <c r="S1921" s="33"/>
      <c r="T1921" s="2"/>
      <c r="U1921" s="2"/>
      <c r="V1921" s="2"/>
    </row>
    <row r="1922" spans="17:22" x14ac:dyDescent="0.2">
      <c r="Q1922" s="34"/>
      <c r="R1922" s="33"/>
      <c r="S1922" s="33"/>
      <c r="T1922" s="2"/>
      <c r="U1922" s="2"/>
      <c r="V1922" s="2"/>
    </row>
    <row r="1923" spans="17:22" x14ac:dyDescent="0.2">
      <c r="Q1923" s="34"/>
      <c r="R1923" s="33"/>
      <c r="S1923" s="33"/>
      <c r="T1923" s="2"/>
      <c r="U1923" s="2"/>
      <c r="V1923" s="2"/>
    </row>
    <row r="1924" spans="17:22" x14ac:dyDescent="0.2">
      <c r="Q1924" s="34"/>
      <c r="R1924" s="33"/>
      <c r="S1924" s="33"/>
      <c r="T1924" s="2"/>
      <c r="U1924" s="2"/>
      <c r="V1924" s="2"/>
    </row>
    <row r="1925" spans="17:22" x14ac:dyDescent="0.2">
      <c r="Q1925" s="34"/>
      <c r="R1925" s="33"/>
      <c r="S1925" s="33"/>
      <c r="T1925" s="2"/>
      <c r="U1925" s="2"/>
      <c r="V1925" s="2"/>
    </row>
    <row r="1926" spans="17:22" x14ac:dyDescent="0.2">
      <c r="Q1926" s="34"/>
      <c r="R1926" s="33"/>
      <c r="S1926" s="33"/>
      <c r="T1926" s="2"/>
      <c r="U1926" s="2"/>
      <c r="V1926" s="2"/>
    </row>
    <row r="1927" spans="17:22" x14ac:dyDescent="0.2">
      <c r="Q1927" s="34"/>
      <c r="R1927" s="33"/>
      <c r="S1927" s="33"/>
      <c r="T1927" s="2"/>
      <c r="U1927" s="2"/>
      <c r="V1927" s="2"/>
    </row>
    <row r="1928" spans="17:22" x14ac:dyDescent="0.2">
      <c r="Q1928" s="34"/>
      <c r="R1928" s="33"/>
      <c r="S1928" s="33"/>
      <c r="T1928" s="2"/>
      <c r="U1928" s="2"/>
      <c r="V1928" s="2"/>
    </row>
    <row r="1929" spans="17:22" x14ac:dyDescent="0.2">
      <c r="Q1929" s="34"/>
      <c r="R1929" s="33"/>
      <c r="S1929" s="33"/>
      <c r="T1929" s="2"/>
      <c r="U1929" s="2"/>
      <c r="V1929" s="2"/>
    </row>
    <row r="1930" spans="17:22" x14ac:dyDescent="0.2">
      <c r="Q1930" s="34"/>
      <c r="R1930" s="33"/>
      <c r="S1930" s="33"/>
      <c r="T1930" s="2"/>
      <c r="U1930" s="2"/>
      <c r="V1930" s="2"/>
    </row>
    <row r="1931" spans="17:22" x14ac:dyDescent="0.2">
      <c r="Q1931" s="34"/>
      <c r="R1931" s="33"/>
      <c r="S1931" s="33"/>
      <c r="T1931" s="2"/>
      <c r="U1931" s="2"/>
      <c r="V1931" s="2"/>
    </row>
    <row r="1932" spans="17:22" x14ac:dyDescent="0.2">
      <c r="Q1932" s="34"/>
      <c r="R1932" s="33"/>
      <c r="S1932" s="33"/>
      <c r="T1932" s="2"/>
      <c r="U1932" s="2"/>
      <c r="V1932" s="2"/>
    </row>
    <row r="1933" spans="17:22" x14ac:dyDescent="0.2">
      <c r="Q1933" s="34"/>
      <c r="R1933" s="33"/>
      <c r="S1933" s="33"/>
      <c r="T1933" s="2"/>
      <c r="U1933" s="2"/>
      <c r="V1933" s="2"/>
    </row>
    <row r="1934" spans="17:22" x14ac:dyDescent="0.2">
      <c r="Q1934" s="34"/>
      <c r="R1934" s="33"/>
      <c r="S1934" s="33"/>
      <c r="T1934" s="2"/>
      <c r="U1934" s="2"/>
      <c r="V1934" s="2"/>
    </row>
    <row r="1935" spans="17:22" x14ac:dyDescent="0.2">
      <c r="Q1935" s="34"/>
      <c r="R1935" s="33"/>
      <c r="S1935" s="33"/>
      <c r="T1935" s="2"/>
      <c r="U1935" s="2"/>
      <c r="V1935" s="2"/>
    </row>
    <row r="1936" spans="17:22" x14ac:dyDescent="0.2">
      <c r="Q1936" s="34"/>
      <c r="R1936" s="33"/>
      <c r="S1936" s="33"/>
      <c r="T1936" s="2"/>
      <c r="U1936" s="2"/>
      <c r="V1936" s="2"/>
    </row>
    <row r="1937" spans="17:22" x14ac:dyDescent="0.2">
      <c r="Q1937" s="34"/>
      <c r="R1937" s="33"/>
      <c r="S1937" s="33"/>
      <c r="T1937" s="2"/>
      <c r="U1937" s="2"/>
      <c r="V1937" s="2"/>
    </row>
    <row r="1938" spans="17:22" x14ac:dyDescent="0.2">
      <c r="Q1938" s="34"/>
      <c r="R1938" s="33"/>
      <c r="S1938" s="33"/>
      <c r="T1938" s="2"/>
      <c r="U1938" s="2"/>
      <c r="V1938" s="2"/>
    </row>
    <row r="1939" spans="17:22" x14ac:dyDescent="0.2">
      <c r="Q1939" s="34"/>
      <c r="R1939" s="33"/>
      <c r="S1939" s="33"/>
      <c r="T1939" s="2"/>
      <c r="U1939" s="2"/>
      <c r="V1939" s="2"/>
    </row>
    <row r="1940" spans="17:22" x14ac:dyDescent="0.2">
      <c r="Q1940" s="34"/>
      <c r="R1940" s="33"/>
      <c r="S1940" s="33"/>
      <c r="T1940" s="2"/>
      <c r="U1940" s="2"/>
      <c r="V1940" s="2"/>
    </row>
    <row r="1941" spans="17:22" x14ac:dyDescent="0.2">
      <c r="Q1941" s="34"/>
      <c r="R1941" s="33"/>
      <c r="S1941" s="33"/>
      <c r="T1941" s="2"/>
      <c r="U1941" s="2"/>
      <c r="V1941" s="2"/>
    </row>
    <row r="1942" spans="17:22" x14ac:dyDescent="0.2">
      <c r="Q1942" s="34"/>
      <c r="R1942" s="33"/>
      <c r="S1942" s="33"/>
      <c r="T1942" s="2"/>
      <c r="U1942" s="2"/>
      <c r="V1942" s="2"/>
    </row>
    <row r="1943" spans="17:22" x14ac:dyDescent="0.2">
      <c r="Q1943" s="34"/>
      <c r="R1943" s="33"/>
      <c r="S1943" s="33"/>
      <c r="T1943" s="2"/>
      <c r="U1943" s="2"/>
      <c r="V1943" s="2"/>
    </row>
    <row r="1944" spans="17:22" x14ac:dyDescent="0.2">
      <c r="Q1944" s="34"/>
      <c r="R1944" s="33"/>
      <c r="S1944" s="33"/>
      <c r="T1944" s="2"/>
      <c r="U1944" s="2"/>
      <c r="V1944" s="2"/>
    </row>
    <row r="1945" spans="17:22" x14ac:dyDescent="0.2">
      <c r="Q1945" s="34"/>
      <c r="R1945" s="33"/>
      <c r="S1945" s="33"/>
      <c r="T1945" s="2"/>
      <c r="U1945" s="2"/>
      <c r="V1945" s="2"/>
    </row>
    <row r="1946" spans="17:22" x14ac:dyDescent="0.2">
      <c r="Q1946" s="34"/>
      <c r="R1946" s="33"/>
      <c r="S1946" s="33"/>
      <c r="T1946" s="2"/>
      <c r="U1946" s="2"/>
      <c r="V1946" s="2"/>
    </row>
    <row r="1947" spans="17:22" x14ac:dyDescent="0.2">
      <c r="Q1947" s="34"/>
      <c r="R1947" s="33"/>
      <c r="S1947" s="33"/>
      <c r="T1947" s="2"/>
      <c r="U1947" s="2"/>
      <c r="V1947" s="2"/>
    </row>
    <row r="1948" spans="17:22" x14ac:dyDescent="0.2">
      <c r="Q1948" s="34"/>
      <c r="R1948" s="33"/>
      <c r="S1948" s="33"/>
      <c r="T1948" s="2"/>
      <c r="U1948" s="2"/>
      <c r="V1948" s="2"/>
    </row>
    <row r="1949" spans="17:22" x14ac:dyDescent="0.2">
      <c r="Q1949" s="34"/>
      <c r="R1949" s="33"/>
      <c r="S1949" s="33"/>
      <c r="T1949" s="2"/>
      <c r="U1949" s="2"/>
      <c r="V1949" s="2"/>
    </row>
    <row r="1950" spans="17:22" x14ac:dyDescent="0.2">
      <c r="Q1950" s="34"/>
      <c r="R1950" s="33"/>
      <c r="S1950" s="33"/>
      <c r="T1950" s="2"/>
      <c r="U1950" s="2"/>
      <c r="V1950" s="2"/>
    </row>
    <row r="1951" spans="17:22" x14ac:dyDescent="0.2">
      <c r="Q1951" s="34"/>
      <c r="R1951" s="33"/>
      <c r="S1951" s="33"/>
      <c r="T1951" s="2"/>
      <c r="U1951" s="2"/>
      <c r="V1951" s="2"/>
    </row>
    <row r="1952" spans="17:22" x14ac:dyDescent="0.2">
      <c r="Q1952" s="34"/>
      <c r="R1952" s="33"/>
      <c r="S1952" s="33"/>
      <c r="T1952" s="2"/>
      <c r="U1952" s="2"/>
      <c r="V1952" s="2"/>
    </row>
    <row r="1953" spans="17:22" x14ac:dyDescent="0.2">
      <c r="Q1953" s="34"/>
      <c r="R1953" s="33"/>
      <c r="S1953" s="33"/>
      <c r="T1953" s="2"/>
      <c r="U1953" s="2"/>
      <c r="V1953" s="2"/>
    </row>
    <row r="1954" spans="17:22" x14ac:dyDescent="0.2">
      <c r="Q1954" s="34"/>
      <c r="R1954" s="33"/>
      <c r="S1954" s="33"/>
      <c r="T1954" s="2"/>
      <c r="U1954" s="2"/>
      <c r="V1954" s="2"/>
    </row>
    <row r="1955" spans="17:22" x14ac:dyDescent="0.2">
      <c r="Q1955" s="34"/>
      <c r="R1955" s="33"/>
      <c r="S1955" s="33"/>
      <c r="T1955" s="2"/>
      <c r="U1955" s="2"/>
      <c r="V1955" s="2"/>
    </row>
    <row r="1956" spans="17:22" x14ac:dyDescent="0.2">
      <c r="Q1956" s="34"/>
      <c r="R1956" s="33"/>
      <c r="S1956" s="33"/>
      <c r="T1956" s="2"/>
      <c r="U1956" s="2"/>
      <c r="V1956" s="2"/>
    </row>
    <row r="1957" spans="17:22" x14ac:dyDescent="0.2">
      <c r="Q1957" s="34"/>
      <c r="R1957" s="33"/>
      <c r="S1957" s="33"/>
      <c r="T1957" s="2"/>
      <c r="U1957" s="2"/>
      <c r="V1957" s="2"/>
    </row>
    <row r="1958" spans="17:22" x14ac:dyDescent="0.2">
      <c r="Q1958" s="34"/>
      <c r="R1958" s="33"/>
      <c r="S1958" s="33"/>
      <c r="T1958" s="2"/>
      <c r="U1958" s="2"/>
      <c r="V1958" s="2"/>
    </row>
    <row r="1959" spans="17:22" x14ac:dyDescent="0.2">
      <c r="Q1959" s="34"/>
      <c r="R1959" s="33"/>
      <c r="S1959" s="33"/>
      <c r="T1959" s="2"/>
      <c r="U1959" s="2"/>
      <c r="V1959" s="2"/>
    </row>
    <row r="1960" spans="17:22" x14ac:dyDescent="0.2">
      <c r="Q1960" s="34"/>
      <c r="R1960" s="33"/>
      <c r="S1960" s="33"/>
      <c r="T1960" s="2"/>
      <c r="U1960" s="2"/>
      <c r="V1960" s="2"/>
    </row>
    <row r="1961" spans="17:22" x14ac:dyDescent="0.2">
      <c r="Q1961" s="34"/>
      <c r="R1961" s="33"/>
      <c r="S1961" s="33"/>
      <c r="T1961" s="2"/>
      <c r="U1961" s="2"/>
      <c r="V1961" s="2"/>
    </row>
    <row r="1962" spans="17:22" x14ac:dyDescent="0.2">
      <c r="Q1962" s="34"/>
      <c r="R1962" s="33"/>
      <c r="S1962" s="33"/>
      <c r="T1962" s="2"/>
      <c r="U1962" s="2"/>
      <c r="V1962" s="2"/>
    </row>
    <row r="1963" spans="17:22" x14ac:dyDescent="0.2">
      <c r="Q1963" s="34"/>
      <c r="R1963" s="33"/>
      <c r="S1963" s="33"/>
      <c r="T1963" s="2"/>
      <c r="U1963" s="2"/>
      <c r="V1963" s="2"/>
    </row>
    <row r="1964" spans="17:22" x14ac:dyDescent="0.2">
      <c r="Q1964" s="34"/>
      <c r="R1964" s="33"/>
      <c r="S1964" s="33"/>
      <c r="T1964" s="2"/>
      <c r="U1964" s="2"/>
      <c r="V1964" s="2"/>
    </row>
    <row r="1965" spans="17:22" x14ac:dyDescent="0.2">
      <c r="Q1965" s="34"/>
      <c r="R1965" s="33"/>
      <c r="S1965" s="33"/>
      <c r="T1965" s="2"/>
      <c r="U1965" s="2"/>
      <c r="V1965" s="2"/>
    </row>
    <row r="1966" spans="17:22" x14ac:dyDescent="0.2">
      <c r="Q1966" s="34"/>
      <c r="R1966" s="33"/>
      <c r="S1966" s="33"/>
      <c r="T1966" s="2"/>
      <c r="U1966" s="2"/>
      <c r="V1966" s="2"/>
    </row>
    <row r="1967" spans="17:22" x14ac:dyDescent="0.2">
      <c r="Q1967" s="34"/>
      <c r="R1967" s="33"/>
      <c r="S1967" s="33"/>
      <c r="T1967" s="2"/>
      <c r="U1967" s="2"/>
      <c r="V1967" s="2"/>
    </row>
    <row r="1968" spans="17:22" x14ac:dyDescent="0.2">
      <c r="Q1968" s="34"/>
      <c r="R1968" s="33"/>
      <c r="S1968" s="33"/>
      <c r="T1968" s="2"/>
      <c r="U1968" s="2"/>
      <c r="V1968" s="2"/>
    </row>
    <row r="1969" spans="17:22" x14ac:dyDescent="0.2">
      <c r="Q1969" s="34"/>
      <c r="R1969" s="33"/>
      <c r="S1969" s="33"/>
      <c r="T1969" s="2"/>
      <c r="U1969" s="2"/>
      <c r="V1969" s="2"/>
    </row>
    <row r="1970" spans="17:22" x14ac:dyDescent="0.2">
      <c r="Q1970" s="34"/>
      <c r="R1970" s="33"/>
      <c r="S1970" s="33"/>
      <c r="T1970" s="2"/>
      <c r="U1970" s="2"/>
      <c r="V1970" s="2"/>
    </row>
    <row r="1971" spans="17:22" x14ac:dyDescent="0.2">
      <c r="Q1971" s="34"/>
      <c r="R1971" s="33"/>
      <c r="S1971" s="33"/>
      <c r="T1971" s="2"/>
      <c r="U1971" s="2"/>
      <c r="V1971" s="2"/>
    </row>
    <row r="1972" spans="17:22" x14ac:dyDescent="0.2">
      <c r="Q1972" s="34"/>
      <c r="R1972" s="33"/>
      <c r="S1972" s="33"/>
      <c r="T1972" s="2"/>
      <c r="U1972" s="2"/>
      <c r="V1972" s="2"/>
    </row>
    <row r="1973" spans="17:22" x14ac:dyDescent="0.2">
      <c r="Q1973" s="34"/>
      <c r="R1973" s="33"/>
      <c r="S1973" s="33"/>
      <c r="T1973" s="2"/>
      <c r="U1973" s="2"/>
      <c r="V1973" s="2"/>
    </row>
    <row r="1974" spans="17:22" x14ac:dyDescent="0.2">
      <c r="Q1974" s="34"/>
      <c r="R1974" s="33"/>
      <c r="S1974" s="33"/>
      <c r="T1974" s="2"/>
      <c r="U1974" s="2"/>
      <c r="V1974" s="2"/>
    </row>
    <row r="1975" spans="17:22" x14ac:dyDescent="0.2">
      <c r="Q1975" s="34"/>
      <c r="R1975" s="33"/>
      <c r="S1975" s="33"/>
      <c r="T1975" s="2"/>
      <c r="U1975" s="2"/>
      <c r="V1975" s="2"/>
    </row>
    <row r="1976" spans="17:22" x14ac:dyDescent="0.2">
      <c r="Q1976" s="34"/>
      <c r="R1976" s="33"/>
      <c r="S1976" s="33"/>
      <c r="T1976" s="2"/>
      <c r="U1976" s="2"/>
      <c r="V1976" s="2"/>
    </row>
    <row r="1977" spans="17:22" x14ac:dyDescent="0.2">
      <c r="Q1977" s="34"/>
      <c r="R1977" s="33"/>
      <c r="S1977" s="33"/>
      <c r="T1977" s="2"/>
      <c r="U1977" s="2"/>
      <c r="V1977" s="2"/>
    </row>
    <row r="1978" spans="17:22" x14ac:dyDescent="0.2">
      <c r="Q1978" s="34"/>
      <c r="R1978" s="33"/>
      <c r="S1978" s="33"/>
      <c r="T1978" s="2"/>
      <c r="U1978" s="2"/>
      <c r="V1978" s="2"/>
    </row>
    <row r="1979" spans="17:22" x14ac:dyDescent="0.2">
      <c r="Q1979" s="34"/>
      <c r="R1979" s="33"/>
      <c r="S1979" s="33"/>
      <c r="T1979" s="2"/>
      <c r="U1979" s="2"/>
      <c r="V1979" s="2"/>
    </row>
    <row r="1980" spans="17:22" x14ac:dyDescent="0.2">
      <c r="Q1980" s="34"/>
      <c r="R1980" s="33"/>
      <c r="S1980" s="33"/>
      <c r="T1980" s="2"/>
      <c r="U1980" s="2"/>
      <c r="V1980" s="2"/>
    </row>
    <row r="1981" spans="17:22" x14ac:dyDescent="0.2">
      <c r="Q1981" s="34"/>
      <c r="R1981" s="33"/>
      <c r="S1981" s="33"/>
      <c r="T1981" s="2"/>
      <c r="U1981" s="2"/>
      <c r="V1981" s="2"/>
    </row>
    <row r="1982" spans="17:22" x14ac:dyDescent="0.2">
      <c r="Q1982" s="34"/>
      <c r="R1982" s="33"/>
      <c r="S1982" s="33"/>
      <c r="T1982" s="2"/>
      <c r="U1982" s="2"/>
      <c r="V1982" s="2"/>
    </row>
    <row r="1983" spans="17:22" x14ac:dyDescent="0.2">
      <c r="Q1983" s="34"/>
      <c r="R1983" s="33"/>
      <c r="S1983" s="33"/>
      <c r="T1983" s="2"/>
      <c r="U1983" s="2"/>
      <c r="V1983" s="2"/>
    </row>
    <row r="1984" spans="17:22" x14ac:dyDescent="0.2">
      <c r="Q1984" s="34"/>
      <c r="R1984" s="33"/>
      <c r="S1984" s="33"/>
      <c r="T1984" s="2"/>
      <c r="U1984" s="2"/>
      <c r="V1984" s="2"/>
    </row>
    <row r="1985" spans="17:22" x14ac:dyDescent="0.2">
      <c r="Q1985" s="34"/>
      <c r="R1985" s="33"/>
      <c r="S1985" s="33"/>
      <c r="T1985" s="2"/>
      <c r="U1985" s="2"/>
      <c r="V1985" s="2"/>
    </row>
    <row r="1986" spans="17:22" x14ac:dyDescent="0.2">
      <c r="Q1986" s="34"/>
      <c r="R1986" s="33"/>
      <c r="S1986" s="33"/>
      <c r="T1986" s="2"/>
      <c r="U1986" s="2"/>
      <c r="V1986" s="2"/>
    </row>
    <row r="1987" spans="17:22" x14ac:dyDescent="0.2">
      <c r="Q1987" s="34"/>
      <c r="R1987" s="33"/>
      <c r="S1987" s="33"/>
      <c r="T1987" s="2"/>
      <c r="U1987" s="2"/>
      <c r="V1987" s="2"/>
    </row>
    <row r="1988" spans="17:22" x14ac:dyDescent="0.2">
      <c r="Q1988" s="34"/>
      <c r="R1988" s="33"/>
      <c r="S1988" s="33"/>
      <c r="T1988" s="2"/>
      <c r="U1988" s="2"/>
      <c r="V1988" s="2"/>
    </row>
    <row r="1989" spans="17:22" x14ac:dyDescent="0.2">
      <c r="Q1989" s="34"/>
      <c r="R1989" s="33"/>
      <c r="S1989" s="33"/>
      <c r="T1989" s="2"/>
      <c r="U1989" s="2"/>
      <c r="V1989" s="2"/>
    </row>
    <row r="1990" spans="17:22" x14ac:dyDescent="0.2">
      <c r="Q1990" s="34"/>
      <c r="R1990" s="33"/>
      <c r="S1990" s="33"/>
      <c r="T1990" s="2"/>
      <c r="U1990" s="2"/>
      <c r="V1990" s="2"/>
    </row>
    <row r="1991" spans="17:22" x14ac:dyDescent="0.2">
      <c r="Q1991" s="34"/>
      <c r="R1991" s="33"/>
      <c r="S1991" s="33"/>
      <c r="T1991" s="2"/>
      <c r="U1991" s="2"/>
      <c r="V1991" s="2"/>
    </row>
    <row r="1992" spans="17:22" x14ac:dyDescent="0.2">
      <c r="Q1992" s="34"/>
      <c r="R1992" s="33"/>
      <c r="S1992" s="33"/>
      <c r="T1992" s="2"/>
      <c r="U1992" s="2"/>
      <c r="V1992" s="2"/>
    </row>
    <row r="1993" spans="17:22" x14ac:dyDescent="0.2">
      <c r="Q1993" s="34"/>
      <c r="R1993" s="33"/>
      <c r="S1993" s="33"/>
      <c r="T1993" s="2"/>
      <c r="U1993" s="2"/>
      <c r="V1993" s="2"/>
    </row>
    <row r="1994" spans="17:22" x14ac:dyDescent="0.2">
      <c r="Q1994" s="34"/>
      <c r="R1994" s="33"/>
      <c r="S1994" s="33"/>
      <c r="T1994" s="2"/>
      <c r="U1994" s="2"/>
      <c r="V1994" s="2"/>
    </row>
    <row r="1995" spans="17:22" x14ac:dyDescent="0.2">
      <c r="Q1995" s="34"/>
      <c r="R1995" s="33"/>
      <c r="S1995" s="33"/>
      <c r="T1995" s="2"/>
      <c r="U1995" s="2"/>
      <c r="V1995" s="2"/>
    </row>
    <row r="1996" spans="17:22" x14ac:dyDescent="0.2">
      <c r="Q1996" s="34"/>
      <c r="R1996" s="33"/>
      <c r="S1996" s="33"/>
      <c r="T1996" s="2"/>
      <c r="U1996" s="2"/>
      <c r="V1996" s="2"/>
    </row>
    <row r="1997" spans="17:22" x14ac:dyDescent="0.2">
      <c r="Q1997" s="34"/>
      <c r="R1997" s="33"/>
      <c r="S1997" s="33"/>
      <c r="T1997" s="2"/>
      <c r="U1997" s="2"/>
      <c r="V1997" s="2"/>
    </row>
    <row r="1998" spans="17:22" x14ac:dyDescent="0.2">
      <c r="Q1998" s="34"/>
      <c r="R1998" s="33"/>
      <c r="S1998" s="33"/>
      <c r="T1998" s="2"/>
      <c r="U1998" s="2"/>
      <c r="V1998" s="2"/>
    </row>
    <row r="1999" spans="17:22" x14ac:dyDescent="0.2">
      <c r="Q1999" s="34"/>
      <c r="R1999" s="33"/>
      <c r="S1999" s="33"/>
      <c r="T1999" s="2"/>
      <c r="U1999" s="2"/>
      <c r="V1999" s="2"/>
    </row>
    <row r="2000" spans="17:22" x14ac:dyDescent="0.2">
      <c r="Q2000" s="34"/>
      <c r="R2000" s="33"/>
      <c r="S2000" s="33"/>
      <c r="T2000" s="2"/>
      <c r="U2000" s="2"/>
      <c r="V2000" s="2"/>
    </row>
    <row r="2001" spans="17:22" x14ac:dyDescent="0.2">
      <c r="Q2001" s="34"/>
      <c r="R2001" s="33"/>
      <c r="S2001" s="33"/>
      <c r="T2001" s="2"/>
      <c r="U2001" s="2"/>
      <c r="V2001" s="2"/>
    </row>
    <row r="2002" spans="17:22" x14ac:dyDescent="0.2">
      <c r="Q2002" s="34"/>
      <c r="R2002" s="33"/>
      <c r="S2002" s="33"/>
      <c r="T2002" s="2"/>
      <c r="U2002" s="2"/>
      <c r="V2002" s="2"/>
    </row>
    <row r="2003" spans="17:22" x14ac:dyDescent="0.2">
      <c r="Q2003" s="34"/>
      <c r="R2003" s="33"/>
      <c r="S2003" s="33"/>
      <c r="T2003" s="2"/>
      <c r="U2003" s="2"/>
      <c r="V2003" s="2"/>
    </row>
    <row r="2004" spans="17:22" x14ac:dyDescent="0.2">
      <c r="Q2004" s="34"/>
      <c r="R2004" s="33"/>
      <c r="S2004" s="33"/>
      <c r="T2004" s="2"/>
      <c r="U2004" s="2"/>
      <c r="V2004" s="2"/>
    </row>
    <row r="2005" spans="17:22" x14ac:dyDescent="0.2">
      <c r="Q2005" s="34"/>
      <c r="R2005" s="33"/>
      <c r="S2005" s="33"/>
      <c r="T2005" s="2"/>
      <c r="U2005" s="2"/>
      <c r="V2005" s="2"/>
    </row>
    <row r="2006" spans="17:22" x14ac:dyDescent="0.2">
      <c r="Q2006" s="34"/>
      <c r="R2006" s="33"/>
      <c r="S2006" s="33"/>
      <c r="T2006" s="2"/>
      <c r="U2006" s="2"/>
      <c r="V2006" s="2"/>
    </row>
    <row r="2007" spans="17:22" x14ac:dyDescent="0.2">
      <c r="Q2007" s="34"/>
      <c r="R2007" s="33"/>
      <c r="S2007" s="33"/>
      <c r="T2007" s="2"/>
      <c r="U2007" s="2"/>
      <c r="V2007" s="2"/>
    </row>
    <row r="2008" spans="17:22" x14ac:dyDescent="0.2">
      <c r="Q2008" s="34"/>
      <c r="R2008" s="33"/>
      <c r="S2008" s="33"/>
      <c r="T2008" s="2"/>
      <c r="U2008" s="2"/>
      <c r="V2008" s="2"/>
    </row>
    <row r="2009" spans="17:22" x14ac:dyDescent="0.2">
      <c r="Q2009" s="34"/>
      <c r="R2009" s="33"/>
      <c r="S2009" s="33"/>
      <c r="T2009" s="2"/>
      <c r="U2009" s="2"/>
      <c r="V2009" s="2"/>
    </row>
    <row r="2010" spans="17:22" x14ac:dyDescent="0.2">
      <c r="Q2010" s="34"/>
      <c r="R2010" s="33"/>
      <c r="S2010" s="33"/>
      <c r="T2010" s="2"/>
      <c r="U2010" s="2"/>
      <c r="V2010" s="2"/>
    </row>
    <row r="2011" spans="17:22" x14ac:dyDescent="0.2">
      <c r="Q2011" s="34"/>
      <c r="R2011" s="33"/>
      <c r="S2011" s="33"/>
      <c r="T2011" s="2"/>
      <c r="U2011" s="2"/>
      <c r="V2011" s="2"/>
    </row>
    <row r="2012" spans="17:22" x14ac:dyDescent="0.2">
      <c r="Q2012" s="34"/>
      <c r="R2012" s="33"/>
      <c r="S2012" s="33"/>
      <c r="T2012" s="2"/>
      <c r="U2012" s="2"/>
      <c r="V2012" s="2"/>
    </row>
    <row r="2013" spans="17:22" x14ac:dyDescent="0.2">
      <c r="Q2013" s="34"/>
      <c r="R2013" s="33"/>
      <c r="S2013" s="33"/>
      <c r="T2013" s="2"/>
      <c r="U2013" s="2"/>
      <c r="V2013" s="2"/>
    </row>
    <row r="2014" spans="17:22" x14ac:dyDescent="0.2">
      <c r="Q2014" s="34"/>
      <c r="R2014" s="33"/>
      <c r="S2014" s="33"/>
      <c r="T2014" s="2"/>
      <c r="U2014" s="2"/>
      <c r="V2014" s="2"/>
    </row>
    <row r="2015" spans="17:22" x14ac:dyDescent="0.2">
      <c r="Q2015" s="34"/>
      <c r="R2015" s="33"/>
      <c r="S2015" s="33"/>
      <c r="T2015" s="2"/>
      <c r="U2015" s="2"/>
      <c r="V2015" s="2"/>
    </row>
    <row r="2016" spans="17:22" x14ac:dyDescent="0.2">
      <c r="Q2016" s="34"/>
      <c r="R2016" s="33"/>
      <c r="S2016" s="33"/>
      <c r="T2016" s="2"/>
      <c r="U2016" s="2"/>
      <c r="V2016" s="2"/>
    </row>
    <row r="2017" spans="17:22" x14ac:dyDescent="0.2">
      <c r="Q2017" s="34"/>
      <c r="R2017" s="33"/>
      <c r="S2017" s="33"/>
      <c r="T2017" s="2"/>
      <c r="U2017" s="2"/>
      <c r="V2017" s="2"/>
    </row>
    <row r="2018" spans="17:22" x14ac:dyDescent="0.2">
      <c r="Q2018" s="34"/>
      <c r="R2018" s="33"/>
      <c r="S2018" s="33"/>
      <c r="T2018" s="2"/>
      <c r="U2018" s="2"/>
      <c r="V2018" s="2"/>
    </row>
    <row r="2019" spans="17:22" x14ac:dyDescent="0.2">
      <c r="Q2019" s="34"/>
      <c r="R2019" s="33"/>
      <c r="S2019" s="33"/>
      <c r="T2019" s="2"/>
      <c r="U2019" s="2"/>
      <c r="V2019" s="2"/>
    </row>
    <row r="2020" spans="17:22" x14ac:dyDescent="0.2">
      <c r="Q2020" s="34"/>
      <c r="R2020" s="33"/>
      <c r="S2020" s="33"/>
      <c r="T2020" s="2"/>
      <c r="U2020" s="2"/>
      <c r="V2020" s="2"/>
    </row>
    <row r="2021" spans="17:22" x14ac:dyDescent="0.2">
      <c r="Q2021" s="34"/>
      <c r="R2021" s="33"/>
      <c r="S2021" s="33"/>
      <c r="T2021" s="2"/>
      <c r="U2021" s="2"/>
      <c r="V2021" s="2"/>
    </row>
    <row r="2022" spans="17:22" x14ac:dyDescent="0.2">
      <c r="Q2022" s="34"/>
      <c r="R2022" s="33"/>
      <c r="S2022" s="33"/>
      <c r="T2022" s="2"/>
      <c r="U2022" s="2"/>
      <c r="V2022" s="2"/>
    </row>
    <row r="2023" spans="17:22" x14ac:dyDescent="0.2">
      <c r="Q2023" s="34"/>
      <c r="R2023" s="33"/>
      <c r="S2023" s="33"/>
      <c r="T2023" s="2"/>
      <c r="U2023" s="2"/>
      <c r="V2023" s="2"/>
    </row>
    <row r="2024" spans="17:22" x14ac:dyDescent="0.2">
      <c r="Q2024" s="34"/>
      <c r="R2024" s="33"/>
      <c r="S2024" s="33"/>
      <c r="T2024" s="2"/>
      <c r="U2024" s="2"/>
      <c r="V2024" s="2"/>
    </row>
    <row r="2025" spans="17:22" x14ac:dyDescent="0.2">
      <c r="Q2025" s="34"/>
      <c r="R2025" s="33"/>
      <c r="S2025" s="33"/>
      <c r="T2025" s="2"/>
      <c r="U2025" s="2"/>
      <c r="V2025" s="2"/>
    </row>
    <row r="2026" spans="17:22" x14ac:dyDescent="0.2">
      <c r="Q2026" s="34"/>
      <c r="R2026" s="33"/>
      <c r="S2026" s="33"/>
      <c r="T2026" s="2"/>
      <c r="U2026" s="2"/>
      <c r="V2026" s="2"/>
    </row>
    <row r="2027" spans="17:22" x14ac:dyDescent="0.2">
      <c r="Q2027" s="34"/>
      <c r="R2027" s="33"/>
      <c r="S2027" s="33"/>
      <c r="T2027" s="2"/>
      <c r="U2027" s="2"/>
      <c r="V2027" s="2"/>
    </row>
    <row r="2028" spans="17:22" x14ac:dyDescent="0.2">
      <c r="Q2028" s="34"/>
      <c r="R2028" s="33"/>
      <c r="S2028" s="33"/>
      <c r="T2028" s="2"/>
      <c r="U2028" s="2"/>
      <c r="V2028" s="2"/>
    </row>
    <row r="2029" spans="17:22" x14ac:dyDescent="0.2">
      <c r="Q2029" s="34"/>
      <c r="R2029" s="33"/>
      <c r="S2029" s="33"/>
      <c r="T2029" s="2"/>
      <c r="U2029" s="2"/>
      <c r="V2029" s="2"/>
    </row>
    <row r="2030" spans="17:22" x14ac:dyDescent="0.2">
      <c r="Q2030" s="34"/>
      <c r="R2030" s="33"/>
      <c r="S2030" s="33"/>
      <c r="T2030" s="2"/>
      <c r="U2030" s="2"/>
      <c r="V2030" s="2"/>
    </row>
    <row r="2031" spans="17:22" x14ac:dyDescent="0.2">
      <c r="Q2031" s="34"/>
      <c r="R2031" s="33"/>
      <c r="S2031" s="33"/>
      <c r="T2031" s="2"/>
      <c r="U2031" s="2"/>
      <c r="V2031" s="2"/>
    </row>
    <row r="2032" spans="17:22" x14ac:dyDescent="0.2">
      <c r="Q2032" s="34"/>
      <c r="R2032" s="33"/>
      <c r="S2032" s="33"/>
      <c r="T2032" s="2"/>
      <c r="U2032" s="2"/>
      <c r="V2032" s="2"/>
    </row>
    <row r="2033" spans="17:22" x14ac:dyDescent="0.2">
      <c r="Q2033" s="34"/>
      <c r="R2033" s="33"/>
      <c r="S2033" s="33"/>
      <c r="T2033" s="2"/>
      <c r="U2033" s="2"/>
      <c r="V2033" s="2"/>
    </row>
    <row r="2034" spans="17:22" x14ac:dyDescent="0.2">
      <c r="Q2034" s="34"/>
      <c r="R2034" s="33"/>
      <c r="S2034" s="33"/>
      <c r="T2034" s="2"/>
      <c r="U2034" s="2"/>
      <c r="V2034" s="2"/>
    </row>
    <row r="2035" spans="17:22" x14ac:dyDescent="0.2">
      <c r="Q2035" s="34"/>
      <c r="R2035" s="33"/>
      <c r="S2035" s="33"/>
      <c r="T2035" s="2"/>
      <c r="U2035" s="2"/>
      <c r="V2035" s="2"/>
    </row>
    <row r="2036" spans="17:22" x14ac:dyDescent="0.2">
      <c r="Q2036" s="34"/>
      <c r="R2036" s="33"/>
      <c r="S2036" s="33"/>
      <c r="T2036" s="2"/>
      <c r="U2036" s="2"/>
      <c r="V2036" s="2"/>
    </row>
    <row r="2037" spans="17:22" x14ac:dyDescent="0.2">
      <c r="Q2037" s="34"/>
      <c r="R2037" s="33"/>
      <c r="S2037" s="33"/>
      <c r="T2037" s="2"/>
      <c r="U2037" s="2"/>
      <c r="V2037" s="2"/>
    </row>
    <row r="2038" spans="17:22" x14ac:dyDescent="0.2">
      <c r="Q2038" s="34"/>
      <c r="R2038" s="33"/>
      <c r="S2038" s="33"/>
      <c r="T2038" s="2"/>
      <c r="U2038" s="2"/>
      <c r="V2038" s="2"/>
    </row>
    <row r="2039" spans="17:22" x14ac:dyDescent="0.2">
      <c r="Q2039" s="34"/>
      <c r="R2039" s="33"/>
      <c r="S2039" s="33"/>
      <c r="T2039" s="2"/>
      <c r="U2039" s="2"/>
      <c r="V2039" s="2"/>
    </row>
    <row r="2040" spans="17:22" x14ac:dyDescent="0.2">
      <c r="Q2040" s="34"/>
      <c r="R2040" s="33"/>
      <c r="S2040" s="33"/>
      <c r="T2040" s="2"/>
      <c r="U2040" s="2"/>
      <c r="V2040" s="2"/>
    </row>
    <row r="2041" spans="17:22" x14ac:dyDescent="0.2">
      <c r="Q2041" s="34"/>
      <c r="R2041" s="33"/>
      <c r="S2041" s="33"/>
      <c r="T2041" s="2"/>
      <c r="U2041" s="2"/>
      <c r="V2041" s="2"/>
    </row>
    <row r="2042" spans="17:22" x14ac:dyDescent="0.2">
      <c r="Q2042" s="34"/>
      <c r="R2042" s="33"/>
      <c r="S2042" s="33"/>
      <c r="T2042" s="2"/>
      <c r="U2042" s="2"/>
      <c r="V2042" s="2"/>
    </row>
    <row r="2043" spans="17:22" x14ac:dyDescent="0.2">
      <c r="Q2043" s="34"/>
      <c r="R2043" s="33"/>
      <c r="S2043" s="33"/>
      <c r="T2043" s="2"/>
      <c r="U2043" s="2"/>
      <c r="V2043" s="2"/>
    </row>
    <row r="2044" spans="17:22" x14ac:dyDescent="0.2">
      <c r="Q2044" s="34"/>
      <c r="R2044" s="33"/>
      <c r="S2044" s="33"/>
      <c r="T2044" s="2"/>
      <c r="U2044" s="2"/>
      <c r="V2044" s="2"/>
    </row>
    <row r="2045" spans="17:22" x14ac:dyDescent="0.2">
      <c r="Q2045" s="34"/>
      <c r="R2045" s="33"/>
      <c r="S2045" s="33"/>
      <c r="T2045" s="2"/>
      <c r="U2045" s="2"/>
      <c r="V2045" s="2"/>
    </row>
    <row r="2046" spans="17:22" x14ac:dyDescent="0.2">
      <c r="Q2046" s="34"/>
      <c r="R2046" s="33"/>
      <c r="S2046" s="33"/>
      <c r="T2046" s="2"/>
      <c r="U2046" s="2"/>
      <c r="V2046" s="2"/>
    </row>
    <row r="2047" spans="17:22" x14ac:dyDescent="0.2">
      <c r="Q2047" s="34"/>
      <c r="R2047" s="33"/>
      <c r="S2047" s="33"/>
      <c r="T2047" s="2"/>
      <c r="U2047" s="2"/>
      <c r="V2047" s="2"/>
    </row>
    <row r="2048" spans="17:22" x14ac:dyDescent="0.2">
      <c r="Q2048" s="34"/>
      <c r="R2048" s="33"/>
      <c r="S2048" s="33"/>
      <c r="T2048" s="2"/>
      <c r="U2048" s="2"/>
      <c r="V2048" s="2"/>
    </row>
    <row r="2049" spans="17:22" x14ac:dyDescent="0.2">
      <c r="Q2049" s="34"/>
      <c r="R2049" s="33"/>
      <c r="S2049" s="33"/>
      <c r="T2049" s="2"/>
      <c r="U2049" s="2"/>
      <c r="V2049" s="2"/>
    </row>
    <row r="2050" spans="17:22" x14ac:dyDescent="0.2">
      <c r="Q2050" s="34"/>
      <c r="R2050" s="33"/>
      <c r="S2050" s="33"/>
      <c r="T2050" s="2"/>
      <c r="U2050" s="2"/>
      <c r="V2050" s="2"/>
    </row>
    <row r="2051" spans="17:22" x14ac:dyDescent="0.2">
      <c r="Q2051" s="34"/>
      <c r="R2051" s="33"/>
      <c r="S2051" s="33"/>
      <c r="T2051" s="2"/>
      <c r="U2051" s="2"/>
      <c r="V2051" s="2"/>
    </row>
    <row r="2052" spans="17:22" x14ac:dyDescent="0.2">
      <c r="Q2052" s="34"/>
      <c r="R2052" s="33"/>
      <c r="S2052" s="33"/>
      <c r="T2052" s="2"/>
      <c r="U2052" s="2"/>
      <c r="V2052" s="2"/>
    </row>
    <row r="2053" spans="17:22" x14ac:dyDescent="0.2">
      <c r="Q2053" s="34"/>
      <c r="R2053" s="33"/>
      <c r="S2053" s="33"/>
      <c r="T2053" s="2"/>
      <c r="U2053" s="2"/>
      <c r="V2053" s="2"/>
    </row>
    <row r="2054" spans="17:22" x14ac:dyDescent="0.2">
      <c r="Q2054" s="34"/>
      <c r="R2054" s="33"/>
      <c r="S2054" s="33"/>
      <c r="T2054" s="2"/>
      <c r="U2054" s="2"/>
      <c r="V2054" s="2"/>
    </row>
    <row r="2055" spans="17:22" x14ac:dyDescent="0.2">
      <c r="Q2055" s="34"/>
      <c r="R2055" s="33"/>
      <c r="S2055" s="33"/>
      <c r="T2055" s="2"/>
      <c r="U2055" s="2"/>
      <c r="V2055" s="2"/>
    </row>
    <row r="2056" spans="17:22" x14ac:dyDescent="0.2">
      <c r="Q2056" s="34"/>
      <c r="R2056" s="33"/>
      <c r="S2056" s="33"/>
      <c r="T2056" s="2"/>
      <c r="U2056" s="2"/>
      <c r="V2056" s="2"/>
    </row>
    <row r="2057" spans="17:22" x14ac:dyDescent="0.2">
      <c r="Q2057" s="34"/>
      <c r="R2057" s="33"/>
      <c r="S2057" s="33"/>
      <c r="T2057" s="2"/>
      <c r="U2057" s="2"/>
      <c r="V2057" s="2"/>
    </row>
    <row r="2058" spans="17:22" x14ac:dyDescent="0.2">
      <c r="Q2058" s="34"/>
      <c r="R2058" s="33"/>
      <c r="S2058" s="33"/>
      <c r="T2058" s="2"/>
      <c r="U2058" s="2"/>
      <c r="V2058" s="2"/>
    </row>
    <row r="2059" spans="17:22" x14ac:dyDescent="0.2">
      <c r="Q2059" s="34"/>
      <c r="R2059" s="33"/>
      <c r="S2059" s="33"/>
      <c r="T2059" s="2"/>
      <c r="U2059" s="2"/>
      <c r="V2059" s="2"/>
    </row>
    <row r="2060" spans="17:22" x14ac:dyDescent="0.2">
      <c r="Q2060" s="34"/>
      <c r="R2060" s="33"/>
      <c r="S2060" s="33"/>
      <c r="T2060" s="2"/>
      <c r="U2060" s="2"/>
      <c r="V2060" s="2"/>
    </row>
    <row r="2061" spans="17:22" x14ac:dyDescent="0.2">
      <c r="Q2061" s="34"/>
      <c r="R2061" s="33"/>
      <c r="S2061" s="33"/>
      <c r="T2061" s="2"/>
      <c r="U2061" s="2"/>
      <c r="V2061" s="2"/>
    </row>
    <row r="2062" spans="17:22" x14ac:dyDescent="0.2">
      <c r="Q2062" s="34"/>
      <c r="R2062" s="33"/>
      <c r="S2062" s="33"/>
      <c r="T2062" s="2"/>
      <c r="U2062" s="2"/>
      <c r="V2062" s="2"/>
    </row>
    <row r="2063" spans="17:22" x14ac:dyDescent="0.2">
      <c r="Q2063" s="34"/>
      <c r="R2063" s="33"/>
      <c r="S2063" s="33"/>
      <c r="T2063" s="2"/>
      <c r="U2063" s="2"/>
      <c r="V2063" s="2"/>
    </row>
    <row r="2064" spans="17:22" x14ac:dyDescent="0.2">
      <c r="Q2064" s="34"/>
      <c r="R2064" s="33"/>
      <c r="S2064" s="33"/>
      <c r="T2064" s="2"/>
      <c r="U2064" s="2"/>
      <c r="V2064" s="2"/>
    </row>
    <row r="2065" spans="17:22" x14ac:dyDescent="0.2">
      <c r="Q2065" s="34"/>
      <c r="R2065" s="33"/>
      <c r="S2065" s="33"/>
      <c r="T2065" s="2"/>
      <c r="U2065" s="2"/>
      <c r="V2065" s="2"/>
    </row>
    <row r="2066" spans="17:22" x14ac:dyDescent="0.2">
      <c r="Q2066" s="34"/>
      <c r="R2066" s="33"/>
      <c r="S2066" s="33"/>
      <c r="T2066" s="2"/>
      <c r="U2066" s="2"/>
      <c r="V2066" s="2"/>
    </row>
    <row r="2067" spans="17:22" x14ac:dyDescent="0.2">
      <c r="Q2067" s="34"/>
      <c r="R2067" s="33"/>
      <c r="S2067" s="33"/>
      <c r="T2067" s="2"/>
      <c r="U2067" s="2"/>
      <c r="V2067" s="2"/>
    </row>
    <row r="2068" spans="17:22" x14ac:dyDescent="0.2">
      <c r="Q2068" s="34"/>
      <c r="R2068" s="33"/>
      <c r="S2068" s="33"/>
      <c r="T2068" s="2"/>
      <c r="U2068" s="2"/>
      <c r="V2068" s="2"/>
    </row>
    <row r="2069" spans="17:22" x14ac:dyDescent="0.2">
      <c r="Q2069" s="34"/>
      <c r="R2069" s="33"/>
      <c r="S2069" s="33"/>
      <c r="T2069" s="2"/>
      <c r="U2069" s="2"/>
      <c r="V2069" s="2"/>
    </row>
    <row r="2070" spans="17:22" x14ac:dyDescent="0.2">
      <c r="Q2070" s="34"/>
      <c r="R2070" s="33"/>
      <c r="S2070" s="33"/>
      <c r="T2070" s="2"/>
      <c r="U2070" s="2"/>
      <c r="V2070" s="2"/>
    </row>
    <row r="2071" spans="17:22" x14ac:dyDescent="0.2">
      <c r="Q2071" s="34"/>
      <c r="R2071" s="33"/>
      <c r="S2071" s="33"/>
      <c r="T2071" s="2"/>
      <c r="U2071" s="2"/>
      <c r="V2071" s="2"/>
    </row>
    <row r="2072" spans="17:22" x14ac:dyDescent="0.2">
      <c r="Q2072" s="34"/>
      <c r="R2072" s="33"/>
      <c r="S2072" s="33"/>
      <c r="T2072" s="2"/>
      <c r="U2072" s="2"/>
      <c r="V2072" s="2"/>
    </row>
    <row r="2073" spans="17:22" x14ac:dyDescent="0.2">
      <c r="Q2073" s="34"/>
      <c r="R2073" s="33"/>
      <c r="S2073" s="33"/>
      <c r="T2073" s="2"/>
      <c r="U2073" s="2"/>
      <c r="V2073" s="2"/>
    </row>
    <row r="2074" spans="17:22" x14ac:dyDescent="0.2">
      <c r="Q2074" s="34"/>
      <c r="R2074" s="33"/>
      <c r="S2074" s="33"/>
      <c r="T2074" s="2"/>
      <c r="U2074" s="2"/>
      <c r="V2074" s="2"/>
    </row>
    <row r="2075" spans="17:22" x14ac:dyDescent="0.2">
      <c r="Q2075" s="34"/>
      <c r="R2075" s="33"/>
      <c r="S2075" s="33"/>
      <c r="T2075" s="2"/>
      <c r="U2075" s="2"/>
      <c r="V2075" s="2"/>
    </row>
    <row r="2076" spans="17:22" x14ac:dyDescent="0.2">
      <c r="Q2076" s="34"/>
      <c r="R2076" s="33"/>
      <c r="S2076" s="33"/>
      <c r="T2076" s="2"/>
      <c r="U2076" s="2"/>
      <c r="V2076" s="2"/>
    </row>
    <row r="2077" spans="17:22" x14ac:dyDescent="0.2">
      <c r="Q2077" s="34"/>
      <c r="R2077" s="33"/>
      <c r="S2077" s="33"/>
      <c r="T2077" s="2"/>
      <c r="U2077" s="2"/>
      <c r="V2077" s="2"/>
    </row>
    <row r="2078" spans="17:22" x14ac:dyDescent="0.2">
      <c r="Q2078" s="34"/>
      <c r="R2078" s="33"/>
      <c r="S2078" s="33"/>
      <c r="T2078" s="2"/>
      <c r="U2078" s="2"/>
      <c r="V2078" s="2"/>
    </row>
    <row r="2079" spans="17:22" x14ac:dyDescent="0.2">
      <c r="Q2079" s="34"/>
      <c r="R2079" s="33"/>
      <c r="S2079" s="33"/>
      <c r="T2079" s="2"/>
      <c r="U2079" s="2"/>
      <c r="V2079" s="2"/>
    </row>
    <row r="2080" spans="17:22" x14ac:dyDescent="0.2">
      <c r="Q2080" s="34"/>
      <c r="R2080" s="33"/>
      <c r="S2080" s="33"/>
      <c r="T2080" s="2"/>
      <c r="U2080" s="2"/>
      <c r="V2080" s="2"/>
    </row>
    <row r="2081" spans="17:22" x14ac:dyDescent="0.2">
      <c r="Q2081" s="34"/>
      <c r="R2081" s="33"/>
      <c r="S2081" s="33"/>
      <c r="T2081" s="2"/>
      <c r="U2081" s="2"/>
      <c r="V2081" s="2"/>
    </row>
    <row r="2082" spans="17:22" x14ac:dyDescent="0.2">
      <c r="Q2082" s="34"/>
      <c r="R2082" s="33"/>
      <c r="S2082" s="33"/>
      <c r="T2082" s="2"/>
      <c r="U2082" s="2"/>
      <c r="V2082" s="2"/>
    </row>
    <row r="2083" spans="17:22" x14ac:dyDescent="0.2">
      <c r="Q2083" s="34"/>
      <c r="R2083" s="33"/>
      <c r="S2083" s="33"/>
      <c r="T2083" s="2"/>
      <c r="U2083" s="2"/>
      <c r="V2083" s="2"/>
    </row>
    <row r="2084" spans="17:22" x14ac:dyDescent="0.2">
      <c r="Q2084" s="34"/>
      <c r="R2084" s="33"/>
      <c r="S2084" s="33"/>
      <c r="T2084" s="2"/>
      <c r="U2084" s="2"/>
      <c r="V2084" s="2"/>
    </row>
    <row r="2085" spans="17:22" x14ac:dyDescent="0.2">
      <c r="Q2085" s="34"/>
      <c r="R2085" s="33"/>
      <c r="S2085" s="33"/>
      <c r="T2085" s="2"/>
      <c r="U2085" s="2"/>
      <c r="V2085" s="2"/>
    </row>
    <row r="2086" spans="17:22" x14ac:dyDescent="0.2">
      <c r="Q2086" s="34"/>
      <c r="R2086" s="33"/>
      <c r="S2086" s="33"/>
      <c r="T2086" s="2"/>
      <c r="U2086" s="2"/>
      <c r="V2086" s="2"/>
    </row>
    <row r="2087" spans="17:22" x14ac:dyDescent="0.2">
      <c r="Q2087" s="34"/>
      <c r="R2087" s="33"/>
      <c r="S2087" s="33"/>
      <c r="T2087" s="2"/>
      <c r="U2087" s="2"/>
      <c r="V2087" s="2"/>
    </row>
    <row r="2088" spans="17:22" x14ac:dyDescent="0.2">
      <c r="Q2088" s="34"/>
      <c r="R2088" s="33"/>
      <c r="S2088" s="33"/>
      <c r="T2088" s="2"/>
      <c r="U2088" s="2"/>
      <c r="V2088" s="2"/>
    </row>
    <row r="2089" spans="17:22" x14ac:dyDescent="0.2">
      <c r="Q2089" s="34"/>
      <c r="R2089" s="33"/>
      <c r="S2089" s="33"/>
      <c r="T2089" s="2"/>
      <c r="U2089" s="2"/>
      <c r="V2089" s="2"/>
    </row>
    <row r="2090" spans="17:22" x14ac:dyDescent="0.2">
      <c r="Q2090" s="34"/>
      <c r="R2090" s="33"/>
      <c r="S2090" s="33"/>
      <c r="T2090" s="2"/>
      <c r="U2090" s="2"/>
      <c r="V2090" s="2"/>
    </row>
    <row r="2091" spans="17:22" x14ac:dyDescent="0.2">
      <c r="Q2091" s="34"/>
      <c r="R2091" s="33"/>
      <c r="S2091" s="33"/>
      <c r="T2091" s="2"/>
      <c r="U2091" s="2"/>
      <c r="V2091" s="2"/>
    </row>
    <row r="2092" spans="17:22" x14ac:dyDescent="0.2">
      <c r="Q2092" s="34"/>
      <c r="R2092" s="33"/>
      <c r="S2092" s="33"/>
      <c r="T2092" s="2"/>
      <c r="U2092" s="2"/>
      <c r="V2092" s="2"/>
    </row>
    <row r="2093" spans="17:22" x14ac:dyDescent="0.2">
      <c r="Q2093" s="34"/>
      <c r="R2093" s="33"/>
      <c r="S2093" s="33"/>
      <c r="T2093" s="2"/>
      <c r="U2093" s="2"/>
      <c r="V2093" s="2"/>
    </row>
    <row r="2094" spans="17:22" x14ac:dyDescent="0.2">
      <c r="Q2094" s="34"/>
      <c r="R2094" s="33"/>
      <c r="S2094" s="33"/>
      <c r="T2094" s="2"/>
      <c r="U2094" s="2"/>
      <c r="V2094" s="2"/>
    </row>
    <row r="2095" spans="17:22" x14ac:dyDescent="0.2">
      <c r="Q2095" s="34"/>
      <c r="R2095" s="33"/>
      <c r="S2095" s="33"/>
      <c r="T2095" s="2"/>
      <c r="U2095" s="2"/>
      <c r="V2095" s="2"/>
    </row>
    <row r="2096" spans="17:22" x14ac:dyDescent="0.2">
      <c r="Q2096" s="34"/>
      <c r="R2096" s="33"/>
      <c r="S2096" s="33"/>
      <c r="T2096" s="2"/>
      <c r="U2096" s="2"/>
      <c r="V2096" s="2"/>
    </row>
    <row r="2097" spans="17:22" x14ac:dyDescent="0.2">
      <c r="Q2097" s="34"/>
      <c r="R2097" s="33"/>
      <c r="S2097" s="33"/>
      <c r="T2097" s="2"/>
      <c r="U2097" s="2"/>
      <c r="V2097" s="2"/>
    </row>
    <row r="2098" spans="17:22" x14ac:dyDescent="0.2">
      <c r="Q2098" s="34"/>
      <c r="R2098" s="33"/>
      <c r="S2098" s="33"/>
      <c r="T2098" s="2"/>
      <c r="U2098" s="2"/>
      <c r="V2098" s="2"/>
    </row>
    <row r="2099" spans="17:22" x14ac:dyDescent="0.2">
      <c r="Q2099" s="34"/>
      <c r="R2099" s="33"/>
      <c r="S2099" s="33"/>
      <c r="T2099" s="2"/>
      <c r="U2099" s="2"/>
      <c r="V2099" s="2"/>
    </row>
    <row r="2100" spans="17:22" x14ac:dyDescent="0.2">
      <c r="Q2100" s="34"/>
      <c r="R2100" s="33"/>
      <c r="S2100" s="33"/>
      <c r="T2100" s="2"/>
      <c r="U2100" s="2"/>
      <c r="V2100" s="2"/>
    </row>
    <row r="2101" spans="17:22" x14ac:dyDescent="0.2">
      <c r="Q2101" s="34"/>
      <c r="R2101" s="33"/>
      <c r="S2101" s="33"/>
      <c r="T2101" s="2"/>
      <c r="U2101" s="2"/>
      <c r="V2101" s="2"/>
    </row>
    <row r="2102" spans="17:22" x14ac:dyDescent="0.2">
      <c r="Q2102" s="34"/>
      <c r="R2102" s="33"/>
      <c r="S2102" s="33"/>
      <c r="T2102" s="2"/>
      <c r="U2102" s="2"/>
      <c r="V2102" s="2"/>
    </row>
    <row r="2103" spans="17:22" x14ac:dyDescent="0.2">
      <c r="Q2103" s="34"/>
      <c r="R2103" s="33"/>
      <c r="S2103" s="33"/>
      <c r="T2103" s="2"/>
      <c r="U2103" s="2"/>
      <c r="V2103" s="2"/>
    </row>
    <row r="2104" spans="17:22" x14ac:dyDescent="0.2">
      <c r="Q2104" s="34"/>
      <c r="R2104" s="33"/>
      <c r="S2104" s="33"/>
      <c r="T2104" s="2"/>
      <c r="U2104" s="2"/>
      <c r="V2104" s="2"/>
    </row>
    <row r="2105" spans="17:22" x14ac:dyDescent="0.2">
      <c r="Q2105" s="34"/>
      <c r="R2105" s="33"/>
      <c r="S2105" s="33"/>
      <c r="T2105" s="2"/>
      <c r="U2105" s="2"/>
      <c r="V2105" s="2"/>
    </row>
    <row r="2106" spans="17:22" x14ac:dyDescent="0.2">
      <c r="Q2106" s="34"/>
      <c r="R2106" s="33"/>
      <c r="S2106" s="33"/>
      <c r="T2106" s="2"/>
      <c r="U2106" s="2"/>
      <c r="V2106" s="2"/>
    </row>
    <row r="2107" spans="17:22" x14ac:dyDescent="0.2">
      <c r="Q2107" s="34"/>
      <c r="R2107" s="33"/>
      <c r="S2107" s="33"/>
      <c r="T2107" s="2"/>
      <c r="U2107" s="2"/>
      <c r="V2107" s="2"/>
    </row>
    <row r="2108" spans="17:22" x14ac:dyDescent="0.2">
      <c r="Q2108" s="34"/>
      <c r="R2108" s="33"/>
      <c r="S2108" s="33"/>
      <c r="T2108" s="2"/>
      <c r="U2108" s="2"/>
      <c r="V2108" s="2"/>
    </row>
    <row r="2109" spans="17:22" x14ac:dyDescent="0.2">
      <c r="Q2109" s="34"/>
      <c r="R2109" s="33"/>
      <c r="S2109" s="33"/>
      <c r="T2109" s="2"/>
      <c r="U2109" s="2"/>
      <c r="V2109" s="2"/>
    </row>
    <row r="2110" spans="17:22" x14ac:dyDescent="0.2">
      <c r="Q2110" s="34"/>
      <c r="R2110" s="33"/>
      <c r="S2110" s="33"/>
      <c r="T2110" s="2"/>
      <c r="U2110" s="2"/>
      <c r="V2110" s="2"/>
    </row>
    <row r="2111" spans="17:22" x14ac:dyDescent="0.2">
      <c r="Q2111" s="34"/>
      <c r="R2111" s="33"/>
      <c r="S2111" s="33"/>
      <c r="T2111" s="2"/>
      <c r="U2111" s="2"/>
      <c r="V2111" s="2"/>
    </row>
    <row r="2112" spans="17:22" x14ac:dyDescent="0.2">
      <c r="Q2112" s="34"/>
      <c r="R2112" s="33"/>
      <c r="S2112" s="33"/>
      <c r="T2112" s="2"/>
      <c r="U2112" s="2"/>
      <c r="V2112" s="2"/>
    </row>
    <row r="2113" spans="17:22" x14ac:dyDescent="0.2">
      <c r="Q2113" s="34"/>
      <c r="R2113" s="33"/>
      <c r="S2113" s="33"/>
      <c r="T2113" s="2"/>
      <c r="U2113" s="2"/>
      <c r="V2113" s="2"/>
    </row>
    <row r="2114" spans="17:22" x14ac:dyDescent="0.2">
      <c r="Q2114" s="34"/>
      <c r="R2114" s="33"/>
      <c r="S2114" s="33"/>
      <c r="T2114" s="2"/>
      <c r="U2114" s="2"/>
      <c r="V2114" s="2"/>
    </row>
    <row r="2115" spans="17:22" x14ac:dyDescent="0.2">
      <c r="Q2115" s="34"/>
      <c r="R2115" s="33"/>
      <c r="S2115" s="33"/>
      <c r="T2115" s="2"/>
      <c r="U2115" s="2"/>
      <c r="V2115" s="2"/>
    </row>
    <row r="2116" spans="17:22" x14ac:dyDescent="0.2">
      <c r="Q2116" s="34"/>
      <c r="R2116" s="33"/>
      <c r="S2116" s="33"/>
      <c r="T2116" s="2"/>
      <c r="U2116" s="2"/>
      <c r="V2116" s="2"/>
    </row>
    <row r="2117" spans="17:22" x14ac:dyDescent="0.2">
      <c r="Q2117" s="34"/>
      <c r="R2117" s="33"/>
      <c r="S2117" s="33"/>
      <c r="T2117" s="2"/>
      <c r="U2117" s="2"/>
      <c r="V2117" s="2"/>
    </row>
    <row r="2118" spans="17:22" x14ac:dyDescent="0.2">
      <c r="Q2118" s="34"/>
      <c r="R2118" s="33"/>
      <c r="S2118" s="33"/>
      <c r="T2118" s="2"/>
      <c r="U2118" s="2"/>
      <c r="V2118" s="2"/>
    </row>
    <row r="2119" spans="17:22" x14ac:dyDescent="0.2">
      <c r="Q2119" s="34"/>
      <c r="R2119" s="33"/>
      <c r="S2119" s="33"/>
      <c r="T2119" s="2"/>
      <c r="U2119" s="2"/>
      <c r="V2119" s="2"/>
    </row>
    <row r="2120" spans="17:22" x14ac:dyDescent="0.2">
      <c r="Q2120" s="34"/>
      <c r="R2120" s="33"/>
      <c r="S2120" s="33"/>
      <c r="T2120" s="2"/>
      <c r="U2120" s="2"/>
      <c r="V2120" s="2"/>
    </row>
    <row r="2121" spans="17:22" x14ac:dyDescent="0.2">
      <c r="Q2121" s="34"/>
      <c r="R2121" s="33"/>
      <c r="S2121" s="33"/>
      <c r="T2121" s="2"/>
      <c r="U2121" s="2"/>
      <c r="V2121" s="2"/>
    </row>
    <row r="2122" spans="17:22" x14ac:dyDescent="0.2">
      <c r="Q2122" s="34"/>
      <c r="R2122" s="33"/>
      <c r="S2122" s="33"/>
      <c r="T2122" s="2"/>
      <c r="U2122" s="2"/>
      <c r="V2122" s="2"/>
    </row>
    <row r="2123" spans="17:22" x14ac:dyDescent="0.2">
      <c r="Q2123" s="34"/>
      <c r="R2123" s="33"/>
      <c r="S2123" s="33"/>
      <c r="T2123" s="2"/>
      <c r="U2123" s="2"/>
      <c r="V2123" s="2"/>
    </row>
    <row r="2124" spans="17:22" x14ac:dyDescent="0.2">
      <c r="Q2124" s="34"/>
      <c r="R2124" s="33"/>
      <c r="S2124" s="33"/>
      <c r="T2124" s="2"/>
      <c r="U2124" s="2"/>
      <c r="V2124" s="2"/>
    </row>
    <row r="2125" spans="17:22" x14ac:dyDescent="0.2">
      <c r="Q2125" s="34"/>
      <c r="R2125" s="33"/>
      <c r="S2125" s="33"/>
      <c r="T2125" s="2"/>
      <c r="U2125" s="2"/>
      <c r="V2125" s="2"/>
    </row>
    <row r="2126" spans="17:22" x14ac:dyDescent="0.2">
      <c r="Q2126" s="34"/>
      <c r="R2126" s="33"/>
      <c r="S2126" s="33"/>
      <c r="T2126" s="2"/>
      <c r="U2126" s="2"/>
      <c r="V2126" s="2"/>
    </row>
    <row r="2127" spans="17:22" x14ac:dyDescent="0.2">
      <c r="Q2127" s="34"/>
      <c r="R2127" s="33"/>
      <c r="S2127" s="33"/>
      <c r="T2127" s="2"/>
      <c r="U2127" s="2"/>
      <c r="V2127" s="2"/>
    </row>
    <row r="2128" spans="17:22" x14ac:dyDescent="0.2">
      <c r="Q2128" s="34"/>
      <c r="R2128" s="33"/>
      <c r="S2128" s="33"/>
      <c r="T2128" s="2"/>
      <c r="U2128" s="2"/>
      <c r="V2128" s="2"/>
    </row>
    <row r="2129" spans="17:22" x14ac:dyDescent="0.2">
      <c r="Q2129" s="34"/>
      <c r="R2129" s="33"/>
      <c r="S2129" s="33"/>
      <c r="T2129" s="2"/>
      <c r="U2129" s="2"/>
      <c r="V2129" s="2"/>
    </row>
    <row r="2130" spans="17:22" x14ac:dyDescent="0.2">
      <c r="Q2130" s="34"/>
      <c r="R2130" s="33"/>
      <c r="S2130" s="33"/>
      <c r="T2130" s="2"/>
      <c r="U2130" s="2"/>
      <c r="V2130" s="2"/>
    </row>
    <row r="2131" spans="17:22" x14ac:dyDescent="0.2">
      <c r="Q2131" s="34"/>
      <c r="R2131" s="33"/>
      <c r="S2131" s="33"/>
      <c r="T2131" s="2"/>
      <c r="U2131" s="2"/>
      <c r="V2131" s="2"/>
    </row>
    <row r="2132" spans="17:22" x14ac:dyDescent="0.2">
      <c r="Q2132" s="34"/>
      <c r="R2132" s="33"/>
      <c r="S2132" s="33"/>
      <c r="T2132" s="2"/>
      <c r="U2132" s="2"/>
      <c r="V2132" s="2"/>
    </row>
    <row r="2133" spans="17:22" x14ac:dyDescent="0.2">
      <c r="Q2133" s="34"/>
      <c r="R2133" s="33"/>
      <c r="S2133" s="33"/>
      <c r="T2133" s="2"/>
      <c r="U2133" s="2"/>
      <c r="V2133" s="2"/>
    </row>
    <row r="2134" spans="17:22" x14ac:dyDescent="0.2">
      <c r="Q2134" s="34"/>
      <c r="R2134" s="33"/>
      <c r="S2134" s="33"/>
      <c r="T2134" s="2"/>
      <c r="U2134" s="2"/>
      <c r="V2134" s="2"/>
    </row>
    <row r="2135" spans="17:22" x14ac:dyDescent="0.2">
      <c r="Q2135" s="34"/>
      <c r="R2135" s="33"/>
      <c r="S2135" s="33"/>
      <c r="T2135" s="2"/>
      <c r="U2135" s="2"/>
      <c r="V2135" s="2"/>
    </row>
    <row r="2136" spans="17:22" x14ac:dyDescent="0.2">
      <c r="Q2136" s="34"/>
      <c r="R2136" s="33"/>
      <c r="S2136" s="33"/>
      <c r="T2136" s="2"/>
      <c r="U2136" s="2"/>
      <c r="V2136" s="2"/>
    </row>
    <row r="2137" spans="17:22" x14ac:dyDescent="0.2">
      <c r="Q2137" s="34"/>
      <c r="R2137" s="33"/>
      <c r="S2137" s="33"/>
      <c r="T2137" s="2"/>
      <c r="U2137" s="2"/>
      <c r="V2137" s="2"/>
    </row>
    <row r="2138" spans="17:22" x14ac:dyDescent="0.2">
      <c r="Q2138" s="34"/>
      <c r="R2138" s="33"/>
      <c r="S2138" s="33"/>
      <c r="T2138" s="2"/>
      <c r="U2138" s="2"/>
      <c r="V2138" s="2"/>
    </row>
    <row r="2139" spans="17:22" x14ac:dyDescent="0.2">
      <c r="Q2139" s="34"/>
      <c r="R2139" s="33"/>
      <c r="S2139" s="33"/>
      <c r="T2139" s="2"/>
      <c r="U2139" s="2"/>
      <c r="V2139" s="2"/>
    </row>
    <row r="2140" spans="17:22" x14ac:dyDescent="0.2">
      <c r="Q2140" s="34"/>
      <c r="R2140" s="33"/>
      <c r="S2140" s="33"/>
      <c r="T2140" s="2"/>
      <c r="U2140" s="2"/>
      <c r="V2140" s="2"/>
    </row>
    <row r="2141" spans="17:22" x14ac:dyDescent="0.2">
      <c r="Q2141" s="34"/>
      <c r="R2141" s="33"/>
      <c r="S2141" s="33"/>
      <c r="T2141" s="2"/>
      <c r="U2141" s="2"/>
      <c r="V2141" s="2"/>
    </row>
    <row r="2142" spans="17:22" x14ac:dyDescent="0.2">
      <c r="Q2142" s="34"/>
      <c r="R2142" s="33"/>
      <c r="S2142" s="33"/>
      <c r="T2142" s="2"/>
      <c r="U2142" s="2"/>
      <c r="V2142" s="2"/>
    </row>
    <row r="2143" spans="17:22" x14ac:dyDescent="0.2">
      <c r="Q2143" s="34"/>
      <c r="R2143" s="33"/>
      <c r="S2143" s="33"/>
      <c r="T2143" s="2"/>
      <c r="U2143" s="2"/>
      <c r="V2143" s="2"/>
    </row>
    <row r="2144" spans="17:22" x14ac:dyDescent="0.2">
      <c r="Q2144" s="34"/>
      <c r="R2144" s="33"/>
      <c r="S2144" s="33"/>
      <c r="T2144" s="2"/>
      <c r="U2144" s="2"/>
      <c r="V2144" s="2"/>
    </row>
    <row r="2145" spans="17:22" x14ac:dyDescent="0.2">
      <c r="Q2145" s="34"/>
      <c r="R2145" s="33"/>
      <c r="S2145" s="33"/>
      <c r="T2145" s="2"/>
      <c r="U2145" s="2"/>
      <c r="V2145" s="2"/>
    </row>
    <row r="2146" spans="17:22" x14ac:dyDescent="0.2">
      <c r="Q2146" s="34"/>
      <c r="R2146" s="33"/>
      <c r="S2146" s="33"/>
      <c r="T2146" s="2"/>
      <c r="U2146" s="2"/>
      <c r="V2146" s="2"/>
    </row>
    <row r="2147" spans="17:22" x14ac:dyDescent="0.2">
      <c r="Q2147" s="34"/>
      <c r="R2147" s="33"/>
      <c r="S2147" s="33"/>
      <c r="T2147" s="2"/>
      <c r="U2147" s="2"/>
      <c r="V2147" s="2"/>
    </row>
    <row r="2148" spans="17:22" x14ac:dyDescent="0.2">
      <c r="Q2148" s="34"/>
      <c r="R2148" s="33"/>
      <c r="S2148" s="33"/>
      <c r="T2148" s="2"/>
      <c r="U2148" s="2"/>
      <c r="V2148" s="2"/>
    </row>
    <row r="2149" spans="17:22" x14ac:dyDescent="0.2">
      <c r="Q2149" s="34"/>
      <c r="R2149" s="33"/>
      <c r="S2149" s="33"/>
      <c r="T2149" s="2"/>
      <c r="U2149" s="2"/>
      <c r="V2149" s="2"/>
    </row>
    <row r="2150" spans="17:22" x14ac:dyDescent="0.2">
      <c r="Q2150" s="34"/>
      <c r="R2150" s="33"/>
      <c r="S2150" s="33"/>
      <c r="T2150" s="2"/>
      <c r="U2150" s="2"/>
      <c r="V2150" s="2"/>
    </row>
    <row r="2151" spans="17:22" x14ac:dyDescent="0.2">
      <c r="Q2151" s="34"/>
      <c r="R2151" s="33"/>
      <c r="S2151" s="33"/>
      <c r="T2151" s="2"/>
      <c r="U2151" s="2"/>
      <c r="V2151" s="2"/>
    </row>
    <row r="2152" spans="17:22" x14ac:dyDescent="0.2">
      <c r="Q2152" s="34"/>
      <c r="R2152" s="33"/>
      <c r="S2152" s="33"/>
      <c r="T2152" s="2"/>
      <c r="U2152" s="2"/>
      <c r="V2152" s="2"/>
    </row>
    <row r="2153" spans="17:22" x14ac:dyDescent="0.2">
      <c r="Q2153" s="34"/>
      <c r="R2153" s="33"/>
      <c r="S2153" s="33"/>
      <c r="T2153" s="2"/>
      <c r="U2153" s="2"/>
      <c r="V2153" s="2"/>
    </row>
    <row r="2154" spans="17:22" x14ac:dyDescent="0.2">
      <c r="Q2154" s="34"/>
      <c r="R2154" s="33"/>
      <c r="S2154" s="33"/>
      <c r="T2154" s="2"/>
      <c r="U2154" s="2"/>
      <c r="V2154" s="2"/>
    </row>
    <row r="2155" spans="17:22" x14ac:dyDescent="0.2">
      <c r="Q2155" s="34"/>
      <c r="R2155" s="33"/>
      <c r="S2155" s="33"/>
      <c r="T2155" s="2"/>
      <c r="U2155" s="2"/>
      <c r="V2155" s="2"/>
    </row>
    <row r="2156" spans="17:22" x14ac:dyDescent="0.2">
      <c r="Q2156" s="34"/>
      <c r="R2156" s="33"/>
      <c r="S2156" s="33"/>
      <c r="T2156" s="2"/>
      <c r="U2156" s="2"/>
      <c r="V2156" s="2"/>
    </row>
    <row r="2157" spans="17:22" x14ac:dyDescent="0.2">
      <c r="Q2157" s="34"/>
      <c r="R2157" s="33"/>
      <c r="S2157" s="33"/>
      <c r="T2157" s="2"/>
      <c r="U2157" s="2"/>
      <c r="V2157" s="2"/>
    </row>
    <row r="2158" spans="17:22" x14ac:dyDescent="0.2">
      <c r="Q2158" s="34"/>
      <c r="R2158" s="33"/>
      <c r="S2158" s="33"/>
      <c r="T2158" s="2"/>
      <c r="U2158" s="2"/>
      <c r="V2158" s="2"/>
    </row>
    <row r="2159" spans="17:22" x14ac:dyDescent="0.2">
      <c r="Q2159" s="34"/>
      <c r="R2159" s="33"/>
      <c r="S2159" s="33"/>
      <c r="T2159" s="2"/>
      <c r="U2159" s="2"/>
      <c r="V2159" s="2"/>
    </row>
    <row r="2160" spans="17:22" x14ac:dyDescent="0.2">
      <c r="Q2160" s="34"/>
      <c r="R2160" s="33"/>
      <c r="S2160" s="33"/>
      <c r="T2160" s="2"/>
      <c r="U2160" s="2"/>
      <c r="V2160" s="2"/>
    </row>
    <row r="2161" spans="17:22" x14ac:dyDescent="0.2">
      <c r="Q2161" s="34"/>
      <c r="R2161" s="33"/>
      <c r="S2161" s="33"/>
      <c r="T2161" s="2"/>
      <c r="U2161" s="2"/>
      <c r="V2161" s="2"/>
    </row>
    <row r="2162" spans="17:22" x14ac:dyDescent="0.2">
      <c r="Q2162" s="34"/>
      <c r="R2162" s="33"/>
      <c r="S2162" s="33"/>
      <c r="T2162" s="2"/>
      <c r="U2162" s="2"/>
      <c r="V2162" s="2"/>
    </row>
    <row r="2163" spans="17:22" x14ac:dyDescent="0.2">
      <c r="Q2163" s="34"/>
      <c r="R2163" s="33"/>
      <c r="S2163" s="33"/>
      <c r="T2163" s="2"/>
      <c r="U2163" s="2"/>
      <c r="V2163" s="2"/>
    </row>
    <row r="2164" spans="17:22" x14ac:dyDescent="0.2">
      <c r="Q2164" s="34"/>
      <c r="R2164" s="33"/>
      <c r="S2164" s="33"/>
      <c r="T2164" s="2"/>
      <c r="U2164" s="2"/>
      <c r="V2164" s="2"/>
    </row>
    <row r="2165" spans="17:22" x14ac:dyDescent="0.2">
      <c r="Q2165" s="34"/>
      <c r="R2165" s="33"/>
      <c r="S2165" s="33"/>
      <c r="T2165" s="2"/>
      <c r="U2165" s="2"/>
      <c r="V2165" s="2"/>
    </row>
    <row r="2166" spans="17:22" x14ac:dyDescent="0.2">
      <c r="Q2166" s="34"/>
      <c r="R2166" s="33"/>
      <c r="S2166" s="33"/>
      <c r="T2166" s="2"/>
      <c r="U2166" s="2"/>
      <c r="V2166" s="2"/>
    </row>
    <row r="2167" spans="17:22" x14ac:dyDescent="0.2">
      <c r="Q2167" s="34"/>
      <c r="R2167" s="33"/>
      <c r="S2167" s="33"/>
      <c r="T2167" s="2"/>
      <c r="U2167" s="2"/>
      <c r="V2167" s="2"/>
    </row>
    <row r="2168" spans="17:22" x14ac:dyDescent="0.2">
      <c r="Q2168" s="34"/>
      <c r="R2168" s="33"/>
      <c r="S2168" s="33"/>
      <c r="T2168" s="2"/>
      <c r="U2168" s="2"/>
      <c r="V2168" s="2"/>
    </row>
    <row r="2169" spans="17:22" x14ac:dyDescent="0.2">
      <c r="Q2169" s="34"/>
      <c r="R2169" s="33"/>
      <c r="S2169" s="33"/>
      <c r="T2169" s="2"/>
      <c r="U2169" s="2"/>
      <c r="V2169" s="2"/>
    </row>
    <row r="2170" spans="17:22" x14ac:dyDescent="0.2">
      <c r="Q2170" s="34"/>
      <c r="R2170" s="33"/>
      <c r="S2170" s="33"/>
      <c r="T2170" s="2"/>
      <c r="U2170" s="2"/>
      <c r="V2170" s="2"/>
    </row>
    <row r="2171" spans="17:22" x14ac:dyDescent="0.2">
      <c r="Q2171" s="34"/>
      <c r="R2171" s="33"/>
      <c r="S2171" s="33"/>
      <c r="T2171" s="2"/>
      <c r="U2171" s="2"/>
      <c r="V2171" s="2"/>
    </row>
    <row r="2172" spans="17:22" x14ac:dyDescent="0.2">
      <c r="Q2172" s="34"/>
      <c r="R2172" s="33"/>
      <c r="S2172" s="33"/>
      <c r="T2172" s="2"/>
      <c r="U2172" s="2"/>
      <c r="V2172" s="2"/>
    </row>
    <row r="2173" spans="17:22" x14ac:dyDescent="0.2">
      <c r="Q2173" s="34"/>
      <c r="R2173" s="33"/>
      <c r="S2173" s="33"/>
      <c r="T2173" s="2"/>
      <c r="U2173" s="2"/>
      <c r="V2173" s="2"/>
    </row>
    <row r="2174" spans="17:22" x14ac:dyDescent="0.2">
      <c r="Q2174" s="34"/>
      <c r="R2174" s="33"/>
      <c r="S2174" s="33"/>
      <c r="T2174" s="2"/>
      <c r="U2174" s="2"/>
      <c r="V2174" s="2"/>
    </row>
    <row r="2175" spans="17:22" x14ac:dyDescent="0.2">
      <c r="Q2175" s="34"/>
      <c r="R2175" s="33"/>
      <c r="S2175" s="33"/>
      <c r="T2175" s="2"/>
      <c r="U2175" s="2"/>
      <c r="V2175" s="2"/>
    </row>
    <row r="2176" spans="17:22" x14ac:dyDescent="0.2">
      <c r="Q2176" s="34"/>
      <c r="R2176" s="33"/>
      <c r="S2176" s="33"/>
      <c r="T2176" s="2"/>
      <c r="U2176" s="2"/>
      <c r="V2176" s="2"/>
    </row>
    <row r="2177" spans="17:22" x14ac:dyDescent="0.2">
      <c r="Q2177" s="34"/>
      <c r="R2177" s="33"/>
      <c r="S2177" s="33"/>
      <c r="T2177" s="2"/>
      <c r="U2177" s="2"/>
      <c r="V2177" s="2"/>
    </row>
    <row r="2178" spans="17:22" x14ac:dyDescent="0.2">
      <c r="Q2178" s="34"/>
      <c r="R2178" s="33"/>
      <c r="S2178" s="33"/>
      <c r="T2178" s="2"/>
      <c r="U2178" s="2"/>
      <c r="V2178" s="2"/>
    </row>
    <row r="2179" spans="17:22" x14ac:dyDescent="0.2">
      <c r="Q2179" s="34"/>
      <c r="R2179" s="33"/>
      <c r="S2179" s="33"/>
      <c r="T2179" s="2"/>
      <c r="U2179" s="2"/>
      <c r="V2179" s="2"/>
    </row>
    <row r="2180" spans="17:22" x14ac:dyDescent="0.2">
      <c r="Q2180" s="34"/>
      <c r="R2180" s="33"/>
      <c r="S2180" s="33"/>
      <c r="T2180" s="2"/>
      <c r="U2180" s="2"/>
      <c r="V2180" s="2"/>
    </row>
    <row r="2181" spans="17:22" x14ac:dyDescent="0.2">
      <c r="Q2181" s="34"/>
      <c r="R2181" s="33"/>
      <c r="S2181" s="33"/>
      <c r="T2181" s="2"/>
      <c r="U2181" s="2"/>
      <c r="V2181" s="2"/>
    </row>
    <row r="2182" spans="17:22" x14ac:dyDescent="0.2">
      <c r="Q2182" s="34"/>
      <c r="R2182" s="33"/>
      <c r="S2182" s="33"/>
      <c r="T2182" s="2"/>
      <c r="U2182" s="2"/>
      <c r="V2182" s="2"/>
    </row>
    <row r="2183" spans="17:22" x14ac:dyDescent="0.2">
      <c r="Q2183" s="34"/>
      <c r="R2183" s="33"/>
      <c r="S2183" s="33"/>
      <c r="T2183" s="2"/>
      <c r="U2183" s="2"/>
      <c r="V2183" s="2"/>
    </row>
    <row r="2184" spans="17:22" x14ac:dyDescent="0.2">
      <c r="Q2184" s="34"/>
      <c r="R2184" s="33"/>
      <c r="S2184" s="33"/>
      <c r="T2184" s="2"/>
      <c r="U2184" s="2"/>
      <c r="V2184" s="2"/>
    </row>
    <row r="2185" spans="17:22" x14ac:dyDescent="0.2">
      <c r="Q2185" s="34"/>
      <c r="R2185" s="33"/>
      <c r="S2185" s="33"/>
      <c r="T2185" s="2"/>
      <c r="U2185" s="2"/>
      <c r="V2185" s="2"/>
    </row>
    <row r="2186" spans="17:22" x14ac:dyDescent="0.2">
      <c r="Q2186" s="34"/>
      <c r="R2186" s="33"/>
      <c r="S2186" s="33"/>
      <c r="T2186" s="2"/>
      <c r="U2186" s="2"/>
      <c r="V2186" s="2"/>
    </row>
    <row r="2187" spans="17:22" x14ac:dyDescent="0.2">
      <c r="Q2187" s="34"/>
      <c r="R2187" s="33"/>
      <c r="S2187" s="33"/>
      <c r="T2187" s="2"/>
      <c r="U2187" s="2"/>
      <c r="V2187" s="2"/>
    </row>
    <row r="2188" spans="17:22" x14ac:dyDescent="0.2">
      <c r="Q2188" s="34"/>
      <c r="R2188" s="33"/>
      <c r="S2188" s="33"/>
      <c r="T2188" s="2"/>
      <c r="U2188" s="2"/>
      <c r="V2188" s="2"/>
    </row>
    <row r="2189" spans="17:22" x14ac:dyDescent="0.2">
      <c r="Q2189" s="34"/>
      <c r="R2189" s="33"/>
      <c r="S2189" s="33"/>
      <c r="T2189" s="2"/>
      <c r="U2189" s="2"/>
      <c r="V2189" s="2"/>
    </row>
    <row r="2190" spans="17:22" x14ac:dyDescent="0.2">
      <c r="Q2190" s="34"/>
      <c r="R2190" s="33"/>
      <c r="S2190" s="33"/>
      <c r="T2190" s="2"/>
      <c r="U2190" s="2"/>
      <c r="V2190" s="2"/>
    </row>
    <row r="2191" spans="17:22" x14ac:dyDescent="0.2">
      <c r="Q2191" s="34"/>
      <c r="R2191" s="33"/>
      <c r="S2191" s="33"/>
      <c r="T2191" s="2"/>
      <c r="U2191" s="2"/>
      <c r="V2191" s="2"/>
    </row>
    <row r="2192" spans="17:22" x14ac:dyDescent="0.2">
      <c r="Q2192" s="34"/>
      <c r="R2192" s="33"/>
      <c r="S2192" s="33"/>
      <c r="T2192" s="2"/>
      <c r="U2192" s="2"/>
      <c r="V2192" s="2"/>
    </row>
    <row r="2193" spans="17:22" x14ac:dyDescent="0.2">
      <c r="Q2193" s="34"/>
      <c r="R2193" s="33"/>
      <c r="S2193" s="33"/>
      <c r="T2193" s="2"/>
      <c r="U2193" s="2"/>
      <c r="V2193" s="2"/>
    </row>
    <row r="2194" spans="17:22" x14ac:dyDescent="0.2">
      <c r="Q2194" s="34"/>
      <c r="R2194" s="33"/>
      <c r="S2194" s="33"/>
      <c r="T2194" s="2"/>
      <c r="U2194" s="2"/>
      <c r="V2194" s="2"/>
    </row>
    <row r="2195" spans="17:22" x14ac:dyDescent="0.2">
      <c r="Q2195" s="34"/>
      <c r="R2195" s="33"/>
      <c r="S2195" s="33"/>
      <c r="T2195" s="2"/>
      <c r="U2195" s="2"/>
      <c r="V2195" s="2"/>
    </row>
    <row r="2196" spans="17:22" x14ac:dyDescent="0.2">
      <c r="Q2196" s="34"/>
      <c r="R2196" s="33"/>
      <c r="S2196" s="33"/>
      <c r="T2196" s="2"/>
      <c r="U2196" s="2"/>
      <c r="V2196" s="2"/>
    </row>
    <row r="2197" spans="17:22" x14ac:dyDescent="0.2">
      <c r="Q2197" s="34"/>
      <c r="R2197" s="33"/>
      <c r="S2197" s="33"/>
      <c r="T2197" s="2"/>
      <c r="U2197" s="2"/>
      <c r="V2197" s="2"/>
    </row>
    <row r="2198" spans="17:22" x14ac:dyDescent="0.2">
      <c r="Q2198" s="34"/>
      <c r="R2198" s="33"/>
      <c r="S2198" s="33"/>
      <c r="T2198" s="2"/>
      <c r="U2198" s="2"/>
      <c r="V2198" s="2"/>
    </row>
    <row r="2199" spans="17:22" x14ac:dyDescent="0.2">
      <c r="Q2199" s="34"/>
      <c r="R2199" s="33"/>
      <c r="S2199" s="33"/>
      <c r="T2199" s="2"/>
      <c r="U2199" s="2"/>
      <c r="V2199" s="2"/>
    </row>
    <row r="2200" spans="17:22" x14ac:dyDescent="0.2">
      <c r="Q2200" s="34"/>
      <c r="R2200" s="33"/>
      <c r="S2200" s="33"/>
      <c r="T2200" s="2"/>
      <c r="U2200" s="2"/>
      <c r="V2200" s="2"/>
    </row>
    <row r="2201" spans="17:22" x14ac:dyDescent="0.2">
      <c r="Q2201" s="34"/>
      <c r="R2201" s="33"/>
      <c r="S2201" s="33"/>
      <c r="T2201" s="2"/>
      <c r="U2201" s="2"/>
      <c r="V2201" s="2"/>
    </row>
    <row r="2202" spans="17:22" x14ac:dyDescent="0.2">
      <c r="Q2202" s="34"/>
      <c r="R2202" s="33"/>
      <c r="S2202" s="33"/>
      <c r="T2202" s="2"/>
      <c r="U2202" s="2"/>
      <c r="V2202" s="2"/>
    </row>
    <row r="2203" spans="17:22" x14ac:dyDescent="0.2">
      <c r="Q2203" s="34"/>
      <c r="R2203" s="33"/>
      <c r="S2203" s="33"/>
      <c r="T2203" s="2"/>
      <c r="U2203" s="2"/>
      <c r="V2203" s="2"/>
    </row>
    <row r="2204" spans="17:22" x14ac:dyDescent="0.2">
      <c r="Q2204" s="34"/>
      <c r="R2204" s="33"/>
      <c r="S2204" s="33"/>
      <c r="T2204" s="2"/>
      <c r="U2204" s="2"/>
      <c r="V2204" s="2"/>
    </row>
    <row r="2205" spans="17:22" x14ac:dyDescent="0.2">
      <c r="Q2205" s="34"/>
      <c r="R2205" s="33"/>
      <c r="S2205" s="33"/>
      <c r="T2205" s="2"/>
      <c r="U2205" s="2"/>
      <c r="V2205" s="2"/>
    </row>
    <row r="2206" spans="17:22" x14ac:dyDescent="0.2">
      <c r="Q2206" s="34"/>
      <c r="R2206" s="33"/>
      <c r="S2206" s="33"/>
      <c r="T2206" s="2"/>
      <c r="U2206" s="2"/>
      <c r="V2206" s="2"/>
    </row>
    <row r="2207" spans="17:22" x14ac:dyDescent="0.2">
      <c r="Q2207" s="34"/>
      <c r="R2207" s="33"/>
      <c r="S2207" s="33"/>
      <c r="T2207" s="2"/>
      <c r="U2207" s="2"/>
      <c r="V2207" s="2"/>
    </row>
    <row r="2208" spans="17:22" x14ac:dyDescent="0.2">
      <c r="Q2208" s="34"/>
      <c r="R2208" s="33"/>
      <c r="S2208" s="33"/>
      <c r="T2208" s="2"/>
      <c r="U2208" s="2"/>
      <c r="V2208" s="2"/>
    </row>
    <row r="2209" spans="17:22" x14ac:dyDescent="0.2">
      <c r="Q2209" s="34"/>
      <c r="R2209" s="33"/>
      <c r="S2209" s="33"/>
      <c r="T2209" s="2"/>
      <c r="U2209" s="2"/>
      <c r="V2209" s="2"/>
    </row>
    <row r="2210" spans="17:22" x14ac:dyDescent="0.2">
      <c r="Q2210" s="34"/>
      <c r="R2210" s="33"/>
      <c r="S2210" s="33"/>
      <c r="T2210" s="2"/>
      <c r="U2210" s="2"/>
      <c r="V2210" s="2"/>
    </row>
    <row r="2211" spans="17:22" x14ac:dyDescent="0.2">
      <c r="Q2211" s="34"/>
      <c r="R2211" s="33"/>
      <c r="S2211" s="33"/>
      <c r="T2211" s="2"/>
      <c r="U2211" s="2"/>
      <c r="V2211" s="2"/>
    </row>
    <row r="2212" spans="17:22" x14ac:dyDescent="0.2">
      <c r="Q2212" s="34"/>
      <c r="R2212" s="33"/>
      <c r="S2212" s="33"/>
      <c r="T2212" s="2"/>
      <c r="U2212" s="2"/>
      <c r="V2212" s="2"/>
    </row>
    <row r="2213" spans="17:22" x14ac:dyDescent="0.2">
      <c r="Q2213" s="34"/>
      <c r="R2213" s="33"/>
      <c r="S2213" s="33"/>
      <c r="T2213" s="2"/>
      <c r="U2213" s="2"/>
      <c r="V2213" s="2"/>
    </row>
    <row r="2214" spans="17:22" x14ac:dyDescent="0.2">
      <c r="Q2214" s="34"/>
      <c r="R2214" s="33"/>
      <c r="S2214" s="33"/>
      <c r="T2214" s="2"/>
      <c r="U2214" s="2"/>
      <c r="V2214" s="2"/>
    </row>
    <row r="2215" spans="17:22" x14ac:dyDescent="0.2">
      <c r="Q2215" s="34"/>
      <c r="R2215" s="33"/>
      <c r="S2215" s="33"/>
      <c r="T2215" s="2"/>
      <c r="U2215" s="2"/>
      <c r="V2215" s="2"/>
    </row>
    <row r="2216" spans="17:22" x14ac:dyDescent="0.2">
      <c r="Q2216" s="34"/>
      <c r="R2216" s="33"/>
      <c r="S2216" s="33"/>
      <c r="T2216" s="2"/>
      <c r="U2216" s="2"/>
      <c r="V2216" s="2"/>
    </row>
    <row r="2217" spans="17:22" x14ac:dyDescent="0.2">
      <c r="Q2217" s="34"/>
      <c r="R2217" s="33"/>
      <c r="S2217" s="33"/>
      <c r="T2217" s="2"/>
      <c r="U2217" s="2"/>
      <c r="V2217" s="2"/>
    </row>
    <row r="2218" spans="17:22" x14ac:dyDescent="0.2">
      <c r="Q2218" s="34"/>
      <c r="R2218" s="33"/>
      <c r="S2218" s="33"/>
      <c r="T2218" s="2"/>
      <c r="U2218" s="2"/>
      <c r="V2218" s="2"/>
    </row>
    <row r="2219" spans="17:22" x14ac:dyDescent="0.2">
      <c r="Q2219" s="34"/>
      <c r="R2219" s="33"/>
      <c r="S2219" s="33"/>
      <c r="T2219" s="2"/>
      <c r="U2219" s="2"/>
      <c r="V2219" s="2"/>
    </row>
    <row r="2220" spans="17:22" x14ac:dyDescent="0.2">
      <c r="Q2220" s="34"/>
      <c r="R2220" s="33"/>
      <c r="S2220" s="33"/>
      <c r="T2220" s="2"/>
      <c r="U2220" s="2"/>
      <c r="V2220" s="2"/>
    </row>
    <row r="2221" spans="17:22" x14ac:dyDescent="0.2">
      <c r="Q2221" s="34"/>
      <c r="R2221" s="33"/>
      <c r="S2221" s="33"/>
      <c r="T2221" s="2"/>
      <c r="U2221" s="2"/>
      <c r="V2221" s="2"/>
    </row>
    <row r="2222" spans="17:22" x14ac:dyDescent="0.2">
      <c r="Q2222" s="34"/>
      <c r="R2222" s="33"/>
      <c r="S2222" s="33"/>
      <c r="T2222" s="2"/>
      <c r="U2222" s="2"/>
      <c r="V2222" s="2"/>
    </row>
    <row r="2223" spans="17:22" x14ac:dyDescent="0.2">
      <c r="Q2223" s="34"/>
      <c r="R2223" s="33"/>
      <c r="S2223" s="33"/>
      <c r="T2223" s="2"/>
      <c r="U2223" s="2"/>
      <c r="V2223" s="2"/>
    </row>
    <row r="2224" spans="17:22" x14ac:dyDescent="0.2">
      <c r="Q2224" s="34"/>
      <c r="R2224" s="33"/>
      <c r="S2224" s="33"/>
      <c r="T2224" s="2"/>
      <c r="U2224" s="2"/>
      <c r="V2224" s="2"/>
    </row>
    <row r="2225" spans="17:22" x14ac:dyDescent="0.2">
      <c r="Q2225" s="34"/>
      <c r="R2225" s="33"/>
      <c r="S2225" s="33"/>
      <c r="T2225" s="2"/>
      <c r="U2225" s="2"/>
      <c r="V2225" s="2"/>
    </row>
    <row r="2226" spans="17:22" x14ac:dyDescent="0.2">
      <c r="Q2226" s="34"/>
      <c r="R2226" s="33"/>
      <c r="S2226" s="33"/>
      <c r="T2226" s="2"/>
      <c r="U2226" s="2"/>
      <c r="V2226" s="2"/>
    </row>
    <row r="2227" spans="17:22" x14ac:dyDescent="0.2">
      <c r="Q2227" s="34"/>
      <c r="R2227" s="33"/>
      <c r="S2227" s="33"/>
      <c r="T2227" s="2"/>
      <c r="U2227" s="2"/>
      <c r="V2227" s="2"/>
    </row>
    <row r="2228" spans="17:22" x14ac:dyDescent="0.2">
      <c r="Q2228" s="34"/>
      <c r="R2228" s="33"/>
      <c r="S2228" s="33"/>
      <c r="T2228" s="2"/>
      <c r="U2228" s="2"/>
      <c r="V2228" s="2"/>
    </row>
    <row r="2229" spans="17:22" x14ac:dyDescent="0.2">
      <c r="Q2229" s="34"/>
      <c r="R2229" s="33"/>
      <c r="S2229" s="33"/>
      <c r="T2229" s="2"/>
      <c r="U2229" s="2"/>
      <c r="V2229" s="2"/>
    </row>
    <row r="2230" spans="17:22" x14ac:dyDescent="0.2">
      <c r="Q2230" s="34"/>
      <c r="R2230" s="33"/>
      <c r="S2230" s="33"/>
      <c r="T2230" s="2"/>
      <c r="U2230" s="2"/>
      <c r="V2230" s="2"/>
    </row>
    <row r="2231" spans="17:22" x14ac:dyDescent="0.2">
      <c r="Q2231" s="34"/>
      <c r="R2231" s="33"/>
      <c r="S2231" s="33"/>
      <c r="T2231" s="2"/>
      <c r="U2231" s="2"/>
      <c r="V2231" s="2"/>
    </row>
    <row r="2232" spans="17:22" x14ac:dyDescent="0.2">
      <c r="Q2232" s="34"/>
      <c r="R2232" s="33"/>
      <c r="S2232" s="33"/>
      <c r="T2232" s="2"/>
      <c r="U2232" s="2"/>
      <c r="V2232" s="2"/>
    </row>
    <row r="2233" spans="17:22" x14ac:dyDescent="0.2">
      <c r="Q2233" s="34"/>
      <c r="R2233" s="33"/>
      <c r="S2233" s="33"/>
      <c r="T2233" s="2"/>
      <c r="U2233" s="2"/>
      <c r="V2233" s="2"/>
    </row>
    <row r="2234" spans="17:22" x14ac:dyDescent="0.2">
      <c r="Q2234" s="34"/>
      <c r="R2234" s="33"/>
      <c r="S2234" s="33"/>
      <c r="T2234" s="2"/>
      <c r="U2234" s="2"/>
      <c r="V2234" s="2"/>
    </row>
    <row r="2235" spans="17:22" x14ac:dyDescent="0.2">
      <c r="Q2235" s="34"/>
      <c r="R2235" s="33"/>
      <c r="S2235" s="33"/>
      <c r="T2235" s="2"/>
      <c r="U2235" s="2"/>
      <c r="V2235" s="2"/>
    </row>
    <row r="2236" spans="17:22" x14ac:dyDescent="0.2">
      <c r="Q2236" s="34"/>
      <c r="R2236" s="33"/>
      <c r="S2236" s="33"/>
      <c r="T2236" s="2"/>
      <c r="U2236" s="2"/>
      <c r="V2236" s="2"/>
    </row>
    <row r="2237" spans="17:22" x14ac:dyDescent="0.2">
      <c r="Q2237" s="34"/>
      <c r="R2237" s="33"/>
      <c r="S2237" s="33"/>
      <c r="T2237" s="2"/>
      <c r="U2237" s="2"/>
      <c r="V2237" s="2"/>
    </row>
    <row r="2238" spans="17:22" x14ac:dyDescent="0.2">
      <c r="Q2238" s="34"/>
      <c r="R2238" s="33"/>
      <c r="S2238" s="33"/>
      <c r="T2238" s="2"/>
      <c r="U2238" s="2"/>
      <c r="V2238" s="2"/>
    </row>
    <row r="2239" spans="17:22" x14ac:dyDescent="0.2">
      <c r="Q2239" s="34"/>
      <c r="R2239" s="33"/>
      <c r="S2239" s="33"/>
      <c r="T2239" s="2"/>
      <c r="U2239" s="2"/>
      <c r="V2239" s="2"/>
    </row>
    <row r="2240" spans="17:22" x14ac:dyDescent="0.2">
      <c r="Q2240" s="34"/>
      <c r="R2240" s="33"/>
      <c r="S2240" s="33"/>
      <c r="T2240" s="2"/>
      <c r="U2240" s="2"/>
      <c r="V2240" s="2"/>
    </row>
    <row r="2241" spans="17:22" x14ac:dyDescent="0.2">
      <c r="Q2241" s="34"/>
      <c r="R2241" s="33"/>
      <c r="S2241" s="33"/>
      <c r="T2241" s="2"/>
      <c r="U2241" s="2"/>
      <c r="V2241" s="2"/>
    </row>
    <row r="2242" spans="17:22" x14ac:dyDescent="0.2">
      <c r="Q2242" s="34"/>
      <c r="R2242" s="33"/>
      <c r="S2242" s="33"/>
      <c r="T2242" s="2"/>
      <c r="U2242" s="2"/>
      <c r="V2242" s="2"/>
    </row>
    <row r="2243" spans="17:22" x14ac:dyDescent="0.2">
      <c r="Q2243" s="34"/>
      <c r="R2243" s="33"/>
      <c r="S2243" s="33"/>
      <c r="T2243" s="2"/>
      <c r="U2243" s="2"/>
      <c r="V2243" s="2"/>
    </row>
    <row r="2244" spans="17:22" x14ac:dyDescent="0.2">
      <c r="Q2244" s="34"/>
      <c r="R2244" s="33"/>
      <c r="S2244" s="33"/>
      <c r="T2244" s="2"/>
      <c r="U2244" s="2"/>
      <c r="V2244" s="2"/>
    </row>
    <row r="2245" spans="17:22" x14ac:dyDescent="0.2">
      <c r="Q2245" s="34"/>
      <c r="R2245" s="33"/>
      <c r="S2245" s="33"/>
      <c r="T2245" s="2"/>
      <c r="U2245" s="2"/>
      <c r="V2245" s="2"/>
    </row>
    <row r="2246" spans="17:22" x14ac:dyDescent="0.2">
      <c r="Q2246" s="34"/>
      <c r="R2246" s="33"/>
      <c r="S2246" s="33"/>
      <c r="T2246" s="2"/>
      <c r="U2246" s="2"/>
      <c r="V2246" s="2"/>
    </row>
    <row r="2247" spans="17:22" x14ac:dyDescent="0.2">
      <c r="Q2247" s="34"/>
      <c r="R2247" s="33"/>
      <c r="S2247" s="33"/>
      <c r="T2247" s="2"/>
      <c r="U2247" s="2"/>
      <c r="V2247" s="2"/>
    </row>
    <row r="2248" spans="17:22" x14ac:dyDescent="0.2">
      <c r="Q2248" s="34"/>
      <c r="R2248" s="33"/>
      <c r="S2248" s="33"/>
      <c r="T2248" s="2"/>
      <c r="U2248" s="2"/>
      <c r="V2248" s="2"/>
    </row>
    <row r="2249" spans="17:22" x14ac:dyDescent="0.2">
      <c r="Q2249" s="34"/>
      <c r="R2249" s="33"/>
      <c r="S2249" s="33"/>
      <c r="T2249" s="2"/>
      <c r="U2249" s="2"/>
      <c r="V2249" s="2"/>
    </row>
    <row r="2250" spans="17:22" x14ac:dyDescent="0.2">
      <c r="Q2250" s="34"/>
      <c r="R2250" s="33"/>
      <c r="S2250" s="33"/>
      <c r="T2250" s="2"/>
      <c r="U2250" s="2"/>
      <c r="V2250" s="2"/>
    </row>
    <row r="2251" spans="17:22" x14ac:dyDescent="0.2">
      <c r="Q2251" s="34"/>
      <c r="R2251" s="33"/>
      <c r="S2251" s="33"/>
      <c r="T2251" s="2"/>
      <c r="U2251" s="2"/>
      <c r="V2251" s="2"/>
    </row>
    <row r="2252" spans="17:22" x14ac:dyDescent="0.2">
      <c r="Q2252" s="34"/>
      <c r="R2252" s="33"/>
      <c r="S2252" s="33"/>
      <c r="T2252" s="2"/>
      <c r="U2252" s="2"/>
      <c r="V2252" s="2"/>
    </row>
    <row r="2253" spans="17:22" x14ac:dyDescent="0.2">
      <c r="Q2253" s="34"/>
      <c r="R2253" s="33"/>
      <c r="S2253" s="33"/>
      <c r="T2253" s="2"/>
      <c r="U2253" s="2"/>
      <c r="V2253" s="2"/>
    </row>
    <row r="2254" spans="17:22" x14ac:dyDescent="0.2">
      <c r="Q2254" s="34"/>
      <c r="R2254" s="33"/>
      <c r="S2254" s="33"/>
      <c r="T2254" s="2"/>
      <c r="U2254" s="2"/>
      <c r="V2254" s="2"/>
    </row>
    <row r="2255" spans="17:22" x14ac:dyDescent="0.2">
      <c r="Q2255" s="34"/>
      <c r="R2255" s="33"/>
      <c r="S2255" s="33"/>
      <c r="T2255" s="2"/>
      <c r="U2255" s="2"/>
      <c r="V2255" s="2"/>
    </row>
    <row r="2256" spans="17:22" x14ac:dyDescent="0.2">
      <c r="Q2256" s="34"/>
      <c r="R2256" s="33"/>
      <c r="S2256" s="33"/>
      <c r="T2256" s="2"/>
      <c r="U2256" s="2"/>
      <c r="V2256" s="2"/>
    </row>
    <row r="2257" spans="17:22" x14ac:dyDescent="0.2">
      <c r="Q2257" s="34"/>
      <c r="R2257" s="33"/>
      <c r="S2257" s="33"/>
      <c r="T2257" s="2"/>
      <c r="U2257" s="2"/>
      <c r="V2257" s="2"/>
    </row>
    <row r="2258" spans="17:22" x14ac:dyDescent="0.2">
      <c r="Q2258" s="34"/>
      <c r="R2258" s="33"/>
      <c r="S2258" s="33"/>
      <c r="T2258" s="2"/>
      <c r="U2258" s="2"/>
      <c r="V2258" s="2"/>
    </row>
    <row r="2259" spans="17:22" x14ac:dyDescent="0.2">
      <c r="Q2259" s="34"/>
      <c r="R2259" s="33"/>
      <c r="S2259" s="33"/>
      <c r="T2259" s="2"/>
      <c r="U2259" s="2"/>
      <c r="V2259" s="2"/>
    </row>
    <row r="2260" spans="17:22" x14ac:dyDescent="0.2">
      <c r="Q2260" s="34"/>
      <c r="R2260" s="33"/>
      <c r="S2260" s="33"/>
      <c r="T2260" s="2"/>
      <c r="U2260" s="2"/>
      <c r="V2260" s="2"/>
    </row>
    <row r="2261" spans="17:22" x14ac:dyDescent="0.2">
      <c r="Q2261" s="34"/>
      <c r="R2261" s="33"/>
      <c r="S2261" s="33"/>
      <c r="T2261" s="2"/>
      <c r="U2261" s="2"/>
      <c r="V2261" s="2"/>
    </row>
    <row r="2262" spans="17:22" x14ac:dyDescent="0.2">
      <c r="Q2262" s="34"/>
      <c r="R2262" s="33"/>
      <c r="S2262" s="33"/>
      <c r="T2262" s="2"/>
      <c r="U2262" s="2"/>
      <c r="V2262" s="2"/>
    </row>
    <row r="2263" spans="17:22" x14ac:dyDescent="0.2">
      <c r="Q2263" s="34"/>
      <c r="R2263" s="33"/>
      <c r="S2263" s="33"/>
      <c r="T2263" s="2"/>
      <c r="U2263" s="2"/>
      <c r="V2263" s="2"/>
    </row>
    <row r="2264" spans="17:22" x14ac:dyDescent="0.2">
      <c r="Q2264" s="34"/>
      <c r="R2264" s="33"/>
      <c r="S2264" s="33"/>
      <c r="T2264" s="2"/>
      <c r="U2264" s="2"/>
      <c r="V2264" s="2"/>
    </row>
    <row r="2265" spans="17:22" x14ac:dyDescent="0.2">
      <c r="Q2265" s="34"/>
      <c r="R2265" s="33"/>
      <c r="S2265" s="33"/>
      <c r="T2265" s="2"/>
      <c r="U2265" s="2"/>
      <c r="V2265" s="2"/>
    </row>
    <row r="2266" spans="17:22" x14ac:dyDescent="0.2">
      <c r="Q2266" s="34"/>
      <c r="R2266" s="33"/>
      <c r="S2266" s="33"/>
      <c r="T2266" s="2"/>
      <c r="U2266" s="2"/>
      <c r="V2266" s="2"/>
    </row>
    <row r="2267" spans="17:22" x14ac:dyDescent="0.2">
      <c r="Q2267" s="34"/>
      <c r="R2267" s="33"/>
      <c r="S2267" s="33"/>
      <c r="T2267" s="2"/>
      <c r="U2267" s="2"/>
      <c r="V2267" s="2"/>
    </row>
    <row r="2268" spans="17:22" x14ac:dyDescent="0.2">
      <c r="Q2268" s="34"/>
      <c r="R2268" s="33"/>
      <c r="S2268" s="33"/>
      <c r="T2268" s="2"/>
      <c r="U2268" s="2"/>
      <c r="V2268" s="2"/>
    </row>
    <row r="2269" spans="17:22" x14ac:dyDescent="0.2">
      <c r="Q2269" s="34"/>
      <c r="R2269" s="33"/>
      <c r="S2269" s="33"/>
      <c r="T2269" s="2"/>
      <c r="U2269" s="2"/>
      <c r="V2269" s="2"/>
    </row>
    <row r="2270" spans="17:22" x14ac:dyDescent="0.2">
      <c r="Q2270" s="34"/>
      <c r="R2270" s="33"/>
      <c r="S2270" s="33"/>
      <c r="T2270" s="2"/>
      <c r="U2270" s="2"/>
      <c r="V2270" s="2"/>
    </row>
    <row r="2271" spans="17:22" x14ac:dyDescent="0.2">
      <c r="Q2271" s="34"/>
      <c r="R2271" s="33"/>
      <c r="S2271" s="33"/>
      <c r="T2271" s="2"/>
      <c r="U2271" s="2"/>
      <c r="V2271" s="2"/>
    </row>
    <row r="2272" spans="17:22" x14ac:dyDescent="0.2">
      <c r="Q2272" s="34"/>
      <c r="R2272" s="33"/>
      <c r="S2272" s="33"/>
      <c r="T2272" s="2"/>
      <c r="U2272" s="2"/>
      <c r="V2272" s="2"/>
    </row>
    <row r="2273" spans="17:22" x14ac:dyDescent="0.2">
      <c r="Q2273" s="34"/>
      <c r="R2273" s="33"/>
      <c r="S2273" s="33"/>
      <c r="T2273" s="2"/>
      <c r="U2273" s="2"/>
      <c r="V2273" s="2"/>
    </row>
    <row r="2274" spans="17:22" x14ac:dyDescent="0.2">
      <c r="Q2274" s="34"/>
      <c r="R2274" s="33"/>
      <c r="S2274" s="33"/>
      <c r="T2274" s="2"/>
      <c r="U2274" s="2"/>
      <c r="V2274" s="2"/>
    </row>
    <row r="2275" spans="17:22" x14ac:dyDescent="0.2">
      <c r="Q2275" s="34"/>
      <c r="R2275" s="33"/>
      <c r="S2275" s="33"/>
      <c r="T2275" s="2"/>
      <c r="U2275" s="2"/>
      <c r="V2275" s="2"/>
    </row>
    <row r="2276" spans="17:22" x14ac:dyDescent="0.2">
      <c r="Q2276" s="34"/>
      <c r="R2276" s="33"/>
      <c r="S2276" s="33"/>
      <c r="T2276" s="2"/>
      <c r="U2276" s="2"/>
      <c r="V2276" s="2"/>
    </row>
    <row r="2277" spans="17:22" x14ac:dyDescent="0.2">
      <c r="Q2277" s="34"/>
      <c r="R2277" s="33"/>
      <c r="S2277" s="33"/>
      <c r="T2277" s="2"/>
      <c r="U2277" s="2"/>
      <c r="V2277" s="2"/>
    </row>
    <row r="2278" spans="17:22" x14ac:dyDescent="0.2">
      <c r="Q2278" s="34"/>
      <c r="R2278" s="33"/>
      <c r="S2278" s="33"/>
      <c r="T2278" s="2"/>
      <c r="U2278" s="2"/>
      <c r="V2278" s="2"/>
    </row>
    <row r="2279" spans="17:22" x14ac:dyDescent="0.2">
      <c r="Q2279" s="34"/>
      <c r="R2279" s="33"/>
      <c r="S2279" s="33"/>
      <c r="T2279" s="2"/>
      <c r="U2279" s="2"/>
      <c r="V2279" s="2"/>
    </row>
    <row r="2280" spans="17:22" x14ac:dyDescent="0.2">
      <c r="Q2280" s="34"/>
      <c r="R2280" s="33"/>
      <c r="S2280" s="33"/>
      <c r="T2280" s="2"/>
      <c r="U2280" s="2"/>
      <c r="V2280" s="2"/>
    </row>
    <row r="2281" spans="17:22" x14ac:dyDescent="0.2">
      <c r="Q2281" s="34"/>
      <c r="R2281" s="33"/>
      <c r="S2281" s="33"/>
      <c r="T2281" s="2"/>
      <c r="U2281" s="2"/>
      <c r="V2281" s="2"/>
    </row>
    <row r="2282" spans="17:22" x14ac:dyDescent="0.2">
      <c r="Q2282" s="34"/>
      <c r="R2282" s="33"/>
      <c r="S2282" s="33"/>
      <c r="T2282" s="2"/>
      <c r="U2282" s="2"/>
      <c r="V2282" s="2"/>
    </row>
    <row r="2283" spans="17:22" x14ac:dyDescent="0.2">
      <c r="Q2283" s="34"/>
      <c r="R2283" s="33"/>
      <c r="S2283" s="33"/>
      <c r="T2283" s="2"/>
      <c r="U2283" s="2"/>
      <c r="V2283" s="2"/>
    </row>
    <row r="2284" spans="17:22" x14ac:dyDescent="0.2">
      <c r="Q2284" s="34"/>
      <c r="R2284" s="33"/>
      <c r="S2284" s="33"/>
      <c r="T2284" s="2"/>
      <c r="U2284" s="2"/>
      <c r="V2284" s="2"/>
    </row>
    <row r="2285" spans="17:22" x14ac:dyDescent="0.2">
      <c r="Q2285" s="34"/>
      <c r="R2285" s="33"/>
      <c r="S2285" s="33"/>
      <c r="T2285" s="2"/>
      <c r="U2285" s="2"/>
      <c r="V2285" s="2"/>
    </row>
    <row r="2286" spans="17:22" x14ac:dyDescent="0.2">
      <c r="Q2286" s="34"/>
      <c r="R2286" s="33"/>
      <c r="S2286" s="33"/>
      <c r="T2286" s="2"/>
      <c r="U2286" s="2"/>
      <c r="V2286" s="2"/>
    </row>
    <row r="2287" spans="17:22" x14ac:dyDescent="0.2">
      <c r="Q2287" s="34"/>
      <c r="R2287" s="33"/>
      <c r="S2287" s="33"/>
      <c r="T2287" s="2"/>
      <c r="U2287" s="2"/>
      <c r="V2287" s="2"/>
    </row>
    <row r="2288" spans="17:22" x14ac:dyDescent="0.2">
      <c r="Q2288" s="34"/>
      <c r="R2288" s="33"/>
      <c r="S2288" s="33"/>
      <c r="T2288" s="2"/>
      <c r="U2288" s="2"/>
      <c r="V2288" s="2"/>
    </row>
    <row r="2289" spans="17:22" x14ac:dyDescent="0.2">
      <c r="Q2289" s="34"/>
      <c r="R2289" s="33"/>
      <c r="S2289" s="33"/>
      <c r="T2289" s="2"/>
      <c r="U2289" s="2"/>
      <c r="V2289" s="2"/>
    </row>
    <row r="2290" spans="17:22" x14ac:dyDescent="0.2">
      <c r="Q2290" s="34"/>
      <c r="R2290" s="33"/>
      <c r="S2290" s="33"/>
      <c r="T2290" s="2"/>
      <c r="U2290" s="2"/>
      <c r="V2290" s="2"/>
    </row>
    <row r="2291" spans="17:22" x14ac:dyDescent="0.2">
      <c r="Q2291" s="34"/>
      <c r="R2291" s="33"/>
      <c r="S2291" s="33"/>
      <c r="T2291" s="2"/>
      <c r="U2291" s="2"/>
      <c r="V2291" s="2"/>
    </row>
    <row r="2292" spans="17:22" x14ac:dyDescent="0.2">
      <c r="Q2292" s="34"/>
      <c r="R2292" s="33"/>
      <c r="S2292" s="33"/>
      <c r="T2292" s="2"/>
      <c r="U2292" s="2"/>
      <c r="V2292" s="2"/>
    </row>
    <row r="2293" spans="17:22" x14ac:dyDescent="0.2">
      <c r="Q2293" s="34"/>
      <c r="R2293" s="33"/>
      <c r="S2293" s="33"/>
      <c r="T2293" s="2"/>
      <c r="U2293" s="2"/>
      <c r="V2293" s="2"/>
    </row>
    <row r="2294" spans="17:22" x14ac:dyDescent="0.2">
      <c r="Q2294" s="34"/>
      <c r="R2294" s="33"/>
      <c r="S2294" s="33"/>
      <c r="T2294" s="2"/>
      <c r="U2294" s="2"/>
      <c r="V2294" s="2"/>
    </row>
    <row r="2295" spans="17:22" x14ac:dyDescent="0.2">
      <c r="Q2295" s="34"/>
      <c r="R2295" s="33"/>
      <c r="S2295" s="33"/>
      <c r="T2295" s="2"/>
      <c r="U2295" s="2"/>
      <c r="V2295" s="2"/>
    </row>
    <row r="2296" spans="17:22" x14ac:dyDescent="0.2">
      <c r="Q2296" s="34"/>
      <c r="R2296" s="33"/>
      <c r="S2296" s="33"/>
      <c r="T2296" s="2"/>
      <c r="U2296" s="2"/>
      <c r="V2296" s="2"/>
    </row>
    <row r="2297" spans="17:22" x14ac:dyDescent="0.2">
      <c r="Q2297" s="34"/>
      <c r="R2297" s="33"/>
      <c r="S2297" s="33"/>
      <c r="T2297" s="2"/>
      <c r="U2297" s="2"/>
      <c r="V2297" s="2"/>
    </row>
    <row r="2298" spans="17:22" x14ac:dyDescent="0.2">
      <c r="Q2298" s="34"/>
      <c r="R2298" s="33"/>
      <c r="S2298" s="33"/>
      <c r="T2298" s="2"/>
      <c r="U2298" s="2"/>
      <c r="V2298" s="2"/>
    </row>
    <row r="2299" spans="17:22" x14ac:dyDescent="0.2">
      <c r="Q2299" s="34"/>
      <c r="R2299" s="33"/>
      <c r="S2299" s="33"/>
      <c r="T2299" s="2"/>
      <c r="U2299" s="2"/>
      <c r="V2299" s="2"/>
    </row>
    <row r="2300" spans="17:22" x14ac:dyDescent="0.2">
      <c r="Q2300" s="34"/>
      <c r="R2300" s="33"/>
      <c r="S2300" s="33"/>
      <c r="T2300" s="2"/>
      <c r="U2300" s="2"/>
      <c r="V2300" s="2"/>
    </row>
    <row r="2301" spans="17:22" x14ac:dyDescent="0.2">
      <c r="Q2301" s="34"/>
      <c r="R2301" s="33"/>
      <c r="S2301" s="33"/>
      <c r="T2301" s="2"/>
      <c r="U2301" s="2"/>
      <c r="V2301" s="2"/>
    </row>
    <row r="2302" spans="17:22" x14ac:dyDescent="0.2">
      <c r="Q2302" s="34"/>
      <c r="R2302" s="33"/>
      <c r="S2302" s="33"/>
      <c r="T2302" s="2"/>
      <c r="U2302" s="2"/>
      <c r="V2302" s="2"/>
    </row>
    <row r="2303" spans="17:22" x14ac:dyDescent="0.2">
      <c r="Q2303" s="34"/>
      <c r="R2303" s="33"/>
      <c r="S2303" s="33"/>
      <c r="T2303" s="2"/>
      <c r="U2303" s="2"/>
      <c r="V2303" s="2"/>
    </row>
    <row r="2304" spans="17:22" x14ac:dyDescent="0.2">
      <c r="Q2304" s="34"/>
      <c r="R2304" s="33"/>
      <c r="S2304" s="33"/>
      <c r="T2304" s="2"/>
      <c r="U2304" s="2"/>
      <c r="V2304" s="2"/>
    </row>
    <row r="2305" spans="17:22" x14ac:dyDescent="0.2">
      <c r="Q2305" s="34"/>
      <c r="R2305" s="33"/>
      <c r="S2305" s="33"/>
      <c r="T2305" s="2"/>
      <c r="U2305" s="2"/>
      <c r="V2305" s="2"/>
    </row>
    <row r="2306" spans="17:22" x14ac:dyDescent="0.2">
      <c r="Q2306" s="34"/>
      <c r="R2306" s="33"/>
      <c r="S2306" s="33"/>
      <c r="T2306" s="2"/>
      <c r="U2306" s="2"/>
      <c r="V2306" s="2"/>
    </row>
    <row r="2307" spans="17:22" x14ac:dyDescent="0.2">
      <c r="Q2307" s="34"/>
      <c r="R2307" s="33"/>
      <c r="S2307" s="33"/>
      <c r="T2307" s="2"/>
      <c r="U2307" s="2"/>
      <c r="V2307" s="2"/>
    </row>
    <row r="2308" spans="17:22" x14ac:dyDescent="0.2">
      <c r="Q2308" s="34"/>
      <c r="R2308" s="33"/>
      <c r="S2308" s="33"/>
      <c r="T2308" s="2"/>
      <c r="U2308" s="2"/>
      <c r="V2308" s="2"/>
    </row>
    <row r="2309" spans="17:22" x14ac:dyDescent="0.2">
      <c r="Q2309" s="34"/>
      <c r="R2309" s="33"/>
      <c r="S2309" s="33"/>
      <c r="T2309" s="2"/>
      <c r="U2309" s="2"/>
      <c r="V2309" s="2"/>
    </row>
    <row r="2310" spans="17:22" x14ac:dyDescent="0.2">
      <c r="Q2310" s="34"/>
      <c r="R2310" s="33"/>
      <c r="S2310" s="33"/>
      <c r="T2310" s="2"/>
      <c r="U2310" s="2"/>
      <c r="V2310" s="2"/>
    </row>
    <row r="2311" spans="17:22" x14ac:dyDescent="0.2">
      <c r="Q2311" s="34"/>
      <c r="R2311" s="33"/>
      <c r="S2311" s="33"/>
      <c r="T2311" s="2"/>
      <c r="U2311" s="2"/>
      <c r="V2311" s="2"/>
    </row>
    <row r="2312" spans="17:22" x14ac:dyDescent="0.2">
      <c r="Q2312" s="34"/>
      <c r="R2312" s="33"/>
      <c r="S2312" s="33"/>
      <c r="T2312" s="2"/>
      <c r="U2312" s="2"/>
      <c r="V2312" s="2"/>
    </row>
    <row r="2313" spans="17:22" x14ac:dyDescent="0.2">
      <c r="Q2313" s="34"/>
      <c r="R2313" s="33"/>
      <c r="S2313" s="33"/>
      <c r="T2313" s="2"/>
      <c r="U2313" s="2"/>
      <c r="V2313" s="2"/>
    </row>
    <row r="2314" spans="17:22" x14ac:dyDescent="0.2">
      <c r="Q2314" s="34"/>
      <c r="R2314" s="33"/>
      <c r="S2314" s="33"/>
      <c r="T2314" s="2"/>
      <c r="U2314" s="2"/>
      <c r="V2314" s="2"/>
    </row>
    <row r="2315" spans="17:22" x14ac:dyDescent="0.2">
      <c r="Q2315" s="34"/>
      <c r="R2315" s="33"/>
      <c r="S2315" s="33"/>
      <c r="T2315" s="2"/>
      <c r="U2315" s="2"/>
      <c r="V2315" s="2"/>
    </row>
    <row r="2316" spans="17:22" x14ac:dyDescent="0.2">
      <c r="Q2316" s="34"/>
      <c r="R2316" s="33"/>
      <c r="S2316" s="33"/>
      <c r="T2316" s="2"/>
      <c r="U2316" s="2"/>
      <c r="V2316" s="2"/>
    </row>
    <row r="2317" spans="17:22" x14ac:dyDescent="0.2">
      <c r="Q2317" s="34"/>
      <c r="R2317" s="33"/>
      <c r="S2317" s="33"/>
      <c r="T2317" s="2"/>
      <c r="U2317" s="2"/>
      <c r="V2317" s="2"/>
    </row>
    <row r="2318" spans="17:22" x14ac:dyDescent="0.2">
      <c r="Q2318" s="34"/>
      <c r="R2318" s="33"/>
      <c r="S2318" s="33"/>
      <c r="T2318" s="2"/>
      <c r="U2318" s="2"/>
      <c r="V2318" s="2"/>
    </row>
    <row r="2319" spans="17:22" x14ac:dyDescent="0.2">
      <c r="Q2319" s="34"/>
      <c r="R2319" s="33"/>
      <c r="S2319" s="33"/>
      <c r="T2319" s="2"/>
      <c r="U2319" s="2"/>
      <c r="V2319" s="2"/>
    </row>
    <row r="2320" spans="17:22" x14ac:dyDescent="0.2">
      <c r="Q2320" s="34"/>
      <c r="R2320" s="33"/>
      <c r="S2320" s="33"/>
      <c r="T2320" s="2"/>
      <c r="U2320" s="2"/>
      <c r="V2320" s="2"/>
    </row>
    <row r="2321" spans="17:22" x14ac:dyDescent="0.2">
      <c r="Q2321" s="34"/>
      <c r="R2321" s="33"/>
      <c r="S2321" s="33"/>
      <c r="T2321" s="2"/>
      <c r="U2321" s="2"/>
      <c r="V2321" s="2"/>
    </row>
    <row r="2322" spans="17:22" x14ac:dyDescent="0.2">
      <c r="Q2322" s="34"/>
      <c r="R2322" s="33"/>
      <c r="S2322" s="33"/>
      <c r="T2322" s="2"/>
      <c r="U2322" s="2"/>
      <c r="V2322" s="2"/>
    </row>
    <row r="2323" spans="17:22" x14ac:dyDescent="0.2">
      <c r="Q2323" s="34"/>
      <c r="R2323" s="33"/>
      <c r="S2323" s="33"/>
      <c r="T2323" s="2"/>
      <c r="U2323" s="2"/>
      <c r="V2323" s="2"/>
    </row>
    <row r="2324" spans="17:22" x14ac:dyDescent="0.2">
      <c r="Q2324" s="34"/>
      <c r="R2324" s="33"/>
      <c r="S2324" s="33"/>
      <c r="T2324" s="2"/>
      <c r="U2324" s="2"/>
      <c r="V2324" s="2"/>
    </row>
    <row r="2325" spans="17:22" x14ac:dyDescent="0.2">
      <c r="Q2325" s="34"/>
      <c r="R2325" s="33"/>
      <c r="S2325" s="33"/>
      <c r="T2325" s="2"/>
      <c r="U2325" s="2"/>
      <c r="V2325" s="2"/>
    </row>
    <row r="2326" spans="17:22" x14ac:dyDescent="0.2">
      <c r="Q2326" s="34"/>
      <c r="R2326" s="33"/>
      <c r="S2326" s="33"/>
      <c r="T2326" s="2"/>
      <c r="U2326" s="2"/>
      <c r="V2326" s="2"/>
    </row>
    <row r="2327" spans="17:22" x14ac:dyDescent="0.2">
      <c r="Q2327" s="34"/>
      <c r="R2327" s="33"/>
      <c r="S2327" s="33"/>
      <c r="T2327" s="2"/>
      <c r="U2327" s="2"/>
      <c r="V2327" s="2"/>
    </row>
    <row r="2328" spans="17:22" x14ac:dyDescent="0.2">
      <c r="Q2328" s="34"/>
      <c r="R2328" s="33"/>
      <c r="S2328" s="33"/>
      <c r="T2328" s="2"/>
      <c r="U2328" s="2"/>
      <c r="V2328" s="2"/>
    </row>
    <row r="2329" spans="17:22" x14ac:dyDescent="0.2">
      <c r="Q2329" s="34"/>
      <c r="R2329" s="33"/>
      <c r="S2329" s="33"/>
      <c r="T2329" s="2"/>
      <c r="U2329" s="2"/>
      <c r="V2329" s="2"/>
    </row>
    <row r="2330" spans="17:22" x14ac:dyDescent="0.2">
      <c r="Q2330" s="34"/>
      <c r="R2330" s="33"/>
      <c r="S2330" s="33"/>
      <c r="T2330" s="2"/>
      <c r="U2330" s="2"/>
      <c r="V2330" s="2"/>
    </row>
    <row r="2331" spans="17:22" x14ac:dyDescent="0.2">
      <c r="Q2331" s="34"/>
      <c r="R2331" s="33"/>
      <c r="S2331" s="33"/>
      <c r="T2331" s="2"/>
      <c r="U2331" s="2"/>
      <c r="V2331" s="2"/>
    </row>
    <row r="2332" spans="17:22" x14ac:dyDescent="0.2">
      <c r="Q2332" s="34"/>
      <c r="R2332" s="33"/>
      <c r="S2332" s="33"/>
      <c r="T2332" s="2"/>
      <c r="U2332" s="2"/>
      <c r="V2332" s="2"/>
    </row>
    <row r="2333" spans="17:22" x14ac:dyDescent="0.2">
      <c r="Q2333" s="34"/>
      <c r="R2333" s="33"/>
      <c r="S2333" s="33"/>
      <c r="T2333" s="2"/>
      <c r="U2333" s="2"/>
      <c r="V2333" s="2"/>
    </row>
    <row r="2334" spans="17:22" x14ac:dyDescent="0.2">
      <c r="Q2334" s="34"/>
      <c r="R2334" s="33"/>
      <c r="S2334" s="33"/>
      <c r="T2334" s="2"/>
      <c r="U2334" s="2"/>
      <c r="V2334" s="2"/>
    </row>
    <row r="2335" spans="17:22" x14ac:dyDescent="0.2">
      <c r="Q2335" s="34"/>
      <c r="R2335" s="33"/>
      <c r="S2335" s="33"/>
      <c r="T2335" s="2"/>
      <c r="U2335" s="2"/>
      <c r="V2335" s="2"/>
    </row>
    <row r="2336" spans="17:22" x14ac:dyDescent="0.2">
      <c r="Q2336" s="34"/>
      <c r="R2336" s="33"/>
      <c r="S2336" s="33"/>
      <c r="T2336" s="2"/>
      <c r="U2336" s="2"/>
      <c r="V2336" s="2"/>
    </row>
    <row r="2337" spans="17:22" x14ac:dyDescent="0.2">
      <c r="Q2337" s="34"/>
      <c r="R2337" s="33"/>
      <c r="S2337" s="33"/>
      <c r="T2337" s="2"/>
      <c r="U2337" s="2"/>
      <c r="V2337" s="2"/>
    </row>
    <row r="2338" spans="17:22" x14ac:dyDescent="0.2">
      <c r="Q2338" s="34"/>
      <c r="R2338" s="33"/>
      <c r="S2338" s="33"/>
      <c r="T2338" s="2"/>
      <c r="U2338" s="2"/>
      <c r="V2338" s="2"/>
    </row>
    <row r="2339" spans="17:22" x14ac:dyDescent="0.2">
      <c r="Q2339" s="34"/>
      <c r="R2339" s="33"/>
      <c r="S2339" s="33"/>
      <c r="T2339" s="2"/>
      <c r="U2339" s="2"/>
      <c r="V2339" s="2"/>
    </row>
    <row r="2340" spans="17:22" x14ac:dyDescent="0.2">
      <c r="Q2340" s="34"/>
      <c r="R2340" s="33"/>
      <c r="S2340" s="33"/>
      <c r="T2340" s="2"/>
      <c r="U2340" s="2"/>
      <c r="V2340" s="2"/>
    </row>
    <row r="2341" spans="17:22" x14ac:dyDescent="0.2">
      <c r="Q2341" s="34"/>
      <c r="R2341" s="33"/>
      <c r="S2341" s="33"/>
      <c r="T2341" s="2"/>
      <c r="U2341" s="2"/>
      <c r="V2341" s="2"/>
    </row>
    <row r="2342" spans="17:22" x14ac:dyDescent="0.2">
      <c r="Q2342" s="34"/>
      <c r="R2342" s="33"/>
      <c r="S2342" s="33"/>
      <c r="T2342" s="2"/>
      <c r="U2342" s="2"/>
      <c r="V2342" s="2"/>
    </row>
    <row r="2343" spans="17:22" x14ac:dyDescent="0.2">
      <c r="Q2343" s="34"/>
      <c r="R2343" s="33"/>
      <c r="S2343" s="33"/>
      <c r="T2343" s="2"/>
      <c r="U2343" s="2"/>
      <c r="V2343" s="2"/>
    </row>
    <row r="2344" spans="17:22" x14ac:dyDescent="0.2">
      <c r="Q2344" s="34"/>
      <c r="R2344" s="33"/>
      <c r="S2344" s="33"/>
      <c r="T2344" s="2"/>
      <c r="U2344" s="2"/>
      <c r="V2344" s="2"/>
    </row>
    <row r="2345" spans="17:22" x14ac:dyDescent="0.2">
      <c r="Q2345" s="34"/>
      <c r="R2345" s="33"/>
      <c r="S2345" s="33"/>
      <c r="T2345" s="2"/>
      <c r="U2345" s="2"/>
      <c r="V2345" s="2"/>
    </row>
    <row r="2346" spans="17:22" x14ac:dyDescent="0.2">
      <c r="Q2346" s="34"/>
      <c r="R2346" s="33"/>
      <c r="S2346" s="33"/>
      <c r="T2346" s="2"/>
      <c r="U2346" s="2"/>
      <c r="V2346" s="2"/>
    </row>
    <row r="2347" spans="17:22" x14ac:dyDescent="0.2">
      <c r="Q2347" s="34"/>
      <c r="R2347" s="33"/>
      <c r="S2347" s="33"/>
      <c r="T2347" s="2"/>
      <c r="U2347" s="2"/>
      <c r="V2347" s="2"/>
    </row>
    <row r="2348" spans="17:22" x14ac:dyDescent="0.2">
      <c r="Q2348" s="34"/>
      <c r="R2348" s="33"/>
      <c r="S2348" s="33"/>
      <c r="T2348" s="2"/>
      <c r="U2348" s="2"/>
      <c r="V2348" s="2"/>
    </row>
    <row r="2349" spans="17:22" x14ac:dyDescent="0.2">
      <c r="Q2349" s="34"/>
      <c r="R2349" s="33"/>
      <c r="S2349" s="33"/>
      <c r="T2349" s="2"/>
      <c r="U2349" s="2"/>
      <c r="V2349" s="2"/>
    </row>
    <row r="2350" spans="17:22" x14ac:dyDescent="0.2">
      <c r="Q2350" s="34"/>
      <c r="R2350" s="33"/>
      <c r="S2350" s="33"/>
      <c r="T2350" s="2"/>
      <c r="U2350" s="2"/>
      <c r="V2350" s="2"/>
    </row>
    <row r="2351" spans="17:22" x14ac:dyDescent="0.2">
      <c r="Q2351" s="34"/>
      <c r="R2351" s="33"/>
      <c r="S2351" s="33"/>
      <c r="T2351" s="2"/>
      <c r="U2351" s="2"/>
      <c r="V2351" s="2"/>
    </row>
    <row r="2352" spans="17:22" x14ac:dyDescent="0.2">
      <c r="Q2352" s="34"/>
      <c r="R2352" s="33"/>
      <c r="S2352" s="33"/>
      <c r="T2352" s="2"/>
      <c r="U2352" s="2"/>
      <c r="V2352" s="2"/>
    </row>
    <row r="2353" spans="17:22" x14ac:dyDescent="0.2">
      <c r="Q2353" s="34"/>
      <c r="R2353" s="33"/>
      <c r="S2353" s="33"/>
      <c r="T2353" s="2"/>
      <c r="U2353" s="2"/>
      <c r="V2353" s="2"/>
    </row>
    <row r="2354" spans="17:22" x14ac:dyDescent="0.2">
      <c r="Q2354" s="34"/>
      <c r="R2354" s="33"/>
      <c r="S2354" s="33"/>
      <c r="T2354" s="2"/>
      <c r="U2354" s="2"/>
      <c r="V2354" s="2"/>
    </row>
    <row r="2355" spans="17:22" x14ac:dyDescent="0.2">
      <c r="Q2355" s="34"/>
      <c r="R2355" s="33"/>
      <c r="S2355" s="33"/>
      <c r="T2355" s="2"/>
      <c r="U2355" s="2"/>
      <c r="V2355" s="2"/>
    </row>
    <row r="2356" spans="17:22" x14ac:dyDescent="0.2">
      <c r="Q2356" s="34"/>
      <c r="R2356" s="33"/>
      <c r="S2356" s="33"/>
      <c r="T2356" s="2"/>
      <c r="U2356" s="2"/>
      <c r="V2356" s="2"/>
    </row>
    <row r="2357" spans="17:22" x14ac:dyDescent="0.2">
      <c r="Q2357" s="34"/>
      <c r="R2357" s="33"/>
      <c r="S2357" s="33"/>
      <c r="T2357" s="2"/>
      <c r="U2357" s="2"/>
      <c r="V2357" s="2"/>
    </row>
    <row r="2358" spans="17:22" x14ac:dyDescent="0.2">
      <c r="Q2358" s="34"/>
      <c r="R2358" s="33"/>
      <c r="S2358" s="33"/>
      <c r="T2358" s="2"/>
      <c r="U2358" s="2"/>
      <c r="V2358" s="2"/>
    </row>
    <row r="2359" spans="17:22" x14ac:dyDescent="0.2">
      <c r="Q2359" s="34"/>
      <c r="R2359" s="33"/>
      <c r="S2359" s="33"/>
      <c r="T2359" s="2"/>
      <c r="U2359" s="2"/>
      <c r="V2359" s="2"/>
    </row>
    <row r="2360" spans="17:22" x14ac:dyDescent="0.2">
      <c r="Q2360" s="34"/>
      <c r="R2360" s="33"/>
      <c r="S2360" s="33"/>
      <c r="T2360" s="2"/>
      <c r="U2360" s="2"/>
      <c r="V2360" s="2"/>
    </row>
    <row r="2361" spans="17:22" x14ac:dyDescent="0.2">
      <c r="Q2361" s="34"/>
      <c r="R2361" s="33"/>
      <c r="S2361" s="33"/>
      <c r="T2361" s="2"/>
      <c r="U2361" s="2"/>
      <c r="V2361" s="2"/>
    </row>
    <row r="2362" spans="17:22" x14ac:dyDescent="0.2">
      <c r="Q2362" s="34"/>
      <c r="R2362" s="33"/>
      <c r="S2362" s="33"/>
      <c r="T2362" s="2"/>
      <c r="U2362" s="2"/>
      <c r="V2362" s="2"/>
    </row>
    <row r="2363" spans="17:22" x14ac:dyDescent="0.2">
      <c r="Q2363" s="34"/>
      <c r="R2363" s="33"/>
      <c r="S2363" s="33"/>
      <c r="T2363" s="2"/>
      <c r="U2363" s="2"/>
      <c r="V2363" s="2"/>
    </row>
    <row r="2364" spans="17:22" x14ac:dyDescent="0.2">
      <c r="Q2364" s="34"/>
      <c r="R2364" s="33"/>
      <c r="S2364" s="33"/>
      <c r="T2364" s="2"/>
      <c r="U2364" s="2"/>
      <c r="V2364" s="2"/>
    </row>
    <row r="2365" spans="17:22" x14ac:dyDescent="0.2">
      <c r="Q2365" s="34"/>
      <c r="R2365" s="33"/>
      <c r="S2365" s="33"/>
      <c r="T2365" s="2"/>
      <c r="U2365" s="2"/>
      <c r="V2365" s="2"/>
    </row>
    <row r="2366" spans="17:22" x14ac:dyDescent="0.2">
      <c r="Q2366" s="34"/>
      <c r="R2366" s="33"/>
      <c r="S2366" s="33"/>
      <c r="T2366" s="2"/>
      <c r="U2366" s="2"/>
      <c r="V2366" s="2"/>
    </row>
    <row r="2367" spans="17:22" x14ac:dyDescent="0.2">
      <c r="Q2367" s="34"/>
      <c r="R2367" s="33"/>
      <c r="S2367" s="33"/>
      <c r="T2367" s="2"/>
      <c r="U2367" s="2"/>
      <c r="V2367" s="2"/>
    </row>
    <row r="2368" spans="17:22" x14ac:dyDescent="0.2">
      <c r="Q2368" s="34"/>
      <c r="R2368" s="33"/>
      <c r="S2368" s="33"/>
      <c r="T2368" s="2"/>
      <c r="U2368" s="2"/>
      <c r="V2368" s="2"/>
    </row>
    <row r="2369" spans="17:22" x14ac:dyDescent="0.2">
      <c r="Q2369" s="34"/>
      <c r="R2369" s="33"/>
      <c r="S2369" s="33"/>
      <c r="T2369" s="2"/>
      <c r="U2369" s="2"/>
      <c r="V2369" s="2"/>
    </row>
    <row r="2370" spans="17:22" x14ac:dyDescent="0.2">
      <c r="Q2370" s="34"/>
      <c r="R2370" s="33"/>
      <c r="S2370" s="33"/>
      <c r="T2370" s="2"/>
      <c r="U2370" s="2"/>
      <c r="V2370" s="2"/>
    </row>
    <row r="2371" spans="17:22" x14ac:dyDescent="0.2">
      <c r="Q2371" s="34"/>
      <c r="R2371" s="33"/>
      <c r="S2371" s="33"/>
      <c r="T2371" s="2"/>
      <c r="U2371" s="2"/>
      <c r="V2371" s="2"/>
    </row>
    <row r="2372" spans="17:22" x14ac:dyDescent="0.2">
      <c r="Q2372" s="34"/>
      <c r="R2372" s="33"/>
      <c r="S2372" s="33"/>
      <c r="T2372" s="2"/>
      <c r="U2372" s="2"/>
      <c r="V2372" s="2"/>
    </row>
    <row r="2373" spans="17:22" x14ac:dyDescent="0.2">
      <c r="Q2373" s="34"/>
      <c r="R2373" s="33"/>
      <c r="S2373" s="33"/>
      <c r="T2373" s="2"/>
      <c r="U2373" s="2"/>
      <c r="V2373" s="2"/>
    </row>
    <row r="2374" spans="17:22" x14ac:dyDescent="0.2">
      <c r="Q2374" s="34"/>
      <c r="R2374" s="33"/>
      <c r="S2374" s="33"/>
      <c r="T2374" s="2"/>
      <c r="U2374" s="2"/>
      <c r="V2374" s="2"/>
    </row>
    <row r="2375" spans="17:22" x14ac:dyDescent="0.2">
      <c r="Q2375" s="34"/>
      <c r="R2375" s="33"/>
      <c r="S2375" s="33"/>
      <c r="T2375" s="2"/>
      <c r="U2375" s="2"/>
      <c r="V2375" s="2"/>
    </row>
    <row r="2376" spans="17:22" x14ac:dyDescent="0.2">
      <c r="Q2376" s="34"/>
      <c r="R2376" s="33"/>
      <c r="S2376" s="33"/>
      <c r="T2376" s="2"/>
      <c r="U2376" s="2"/>
      <c r="V2376" s="2"/>
    </row>
    <row r="2377" spans="17:22" x14ac:dyDescent="0.2">
      <c r="Q2377" s="34"/>
      <c r="R2377" s="33"/>
      <c r="S2377" s="33"/>
      <c r="T2377" s="2"/>
      <c r="U2377" s="2"/>
      <c r="V2377" s="2"/>
    </row>
    <row r="2378" spans="17:22" x14ac:dyDescent="0.2">
      <c r="Q2378" s="34"/>
      <c r="R2378" s="33"/>
      <c r="S2378" s="33"/>
      <c r="T2378" s="2"/>
      <c r="U2378" s="2"/>
      <c r="V2378" s="2"/>
    </row>
    <row r="2379" spans="17:22" x14ac:dyDescent="0.2">
      <c r="Q2379" s="34"/>
      <c r="R2379" s="33"/>
      <c r="S2379" s="33"/>
      <c r="T2379" s="2"/>
      <c r="U2379" s="2"/>
      <c r="V2379" s="2"/>
    </row>
    <row r="2380" spans="17:22" x14ac:dyDescent="0.2">
      <c r="Q2380" s="34"/>
      <c r="R2380" s="33"/>
      <c r="S2380" s="33"/>
      <c r="T2380" s="2"/>
      <c r="U2380" s="2"/>
      <c r="V2380" s="2"/>
    </row>
    <row r="2381" spans="17:22" x14ac:dyDescent="0.2">
      <c r="Q2381" s="34"/>
      <c r="R2381" s="33"/>
      <c r="S2381" s="33"/>
      <c r="T2381" s="2"/>
      <c r="U2381" s="2"/>
      <c r="V2381" s="2"/>
    </row>
    <row r="2382" spans="17:22" x14ac:dyDescent="0.2">
      <c r="Q2382" s="34"/>
      <c r="R2382" s="33"/>
      <c r="S2382" s="33"/>
      <c r="T2382" s="2"/>
      <c r="U2382" s="2"/>
      <c r="V2382" s="2"/>
    </row>
    <row r="2383" spans="17:22" x14ac:dyDescent="0.2">
      <c r="Q2383" s="34"/>
      <c r="R2383" s="33"/>
      <c r="S2383" s="33"/>
      <c r="T2383" s="2"/>
      <c r="U2383" s="2"/>
      <c r="V2383" s="2"/>
    </row>
    <row r="2384" spans="17:22" x14ac:dyDescent="0.2">
      <c r="Q2384" s="34"/>
      <c r="R2384" s="33"/>
      <c r="S2384" s="33"/>
      <c r="T2384" s="2"/>
      <c r="U2384" s="2"/>
      <c r="V2384" s="2"/>
    </row>
    <row r="2385" spans="17:22" x14ac:dyDescent="0.2">
      <c r="Q2385" s="34"/>
      <c r="R2385" s="33"/>
      <c r="S2385" s="33"/>
      <c r="T2385" s="2"/>
      <c r="U2385" s="2"/>
      <c r="V2385" s="2"/>
    </row>
    <row r="2386" spans="17:22" x14ac:dyDescent="0.2">
      <c r="Q2386" s="34"/>
      <c r="R2386" s="33"/>
      <c r="S2386" s="33"/>
      <c r="T2386" s="2"/>
      <c r="U2386" s="2"/>
      <c r="V2386" s="2"/>
    </row>
    <row r="2387" spans="17:22" x14ac:dyDescent="0.2">
      <c r="Q2387" s="34"/>
      <c r="R2387" s="33"/>
      <c r="S2387" s="33"/>
      <c r="T2387" s="2"/>
      <c r="U2387" s="2"/>
      <c r="V2387" s="2"/>
    </row>
    <row r="2388" spans="17:22" x14ac:dyDescent="0.2">
      <c r="Q2388" s="34"/>
      <c r="R2388" s="33"/>
      <c r="S2388" s="33"/>
      <c r="T2388" s="2"/>
      <c r="U2388" s="2"/>
      <c r="V2388" s="2"/>
    </row>
    <row r="2389" spans="17:22" x14ac:dyDescent="0.2">
      <c r="Q2389" s="34"/>
      <c r="R2389" s="33"/>
      <c r="S2389" s="33"/>
      <c r="T2389" s="2"/>
      <c r="U2389" s="2"/>
      <c r="V2389" s="2"/>
    </row>
    <row r="2390" spans="17:22" x14ac:dyDescent="0.2">
      <c r="Q2390" s="34"/>
      <c r="R2390" s="33"/>
      <c r="S2390" s="33"/>
      <c r="T2390" s="2"/>
      <c r="U2390" s="2"/>
      <c r="V2390" s="2"/>
    </row>
    <row r="2391" spans="17:22" x14ac:dyDescent="0.2">
      <c r="Q2391" s="34"/>
      <c r="R2391" s="33"/>
      <c r="S2391" s="33"/>
      <c r="T2391" s="2"/>
      <c r="U2391" s="2"/>
      <c r="V2391" s="2"/>
    </row>
    <row r="2392" spans="17:22" x14ac:dyDescent="0.2">
      <c r="Q2392" s="34"/>
      <c r="R2392" s="33"/>
      <c r="S2392" s="33"/>
      <c r="T2392" s="2"/>
      <c r="U2392" s="2"/>
      <c r="V2392" s="2"/>
    </row>
    <row r="2393" spans="17:22" x14ac:dyDescent="0.2">
      <c r="Q2393" s="34"/>
      <c r="R2393" s="33"/>
      <c r="S2393" s="33"/>
      <c r="T2393" s="2"/>
      <c r="U2393" s="2"/>
      <c r="V2393" s="2"/>
    </row>
    <row r="2394" spans="17:22" x14ac:dyDescent="0.2">
      <c r="Q2394" s="34"/>
      <c r="R2394" s="33"/>
      <c r="S2394" s="33"/>
      <c r="T2394" s="2"/>
      <c r="U2394" s="2"/>
      <c r="V2394" s="2"/>
    </row>
    <row r="2395" spans="17:22" x14ac:dyDescent="0.2">
      <c r="Q2395" s="34"/>
      <c r="R2395" s="33"/>
      <c r="S2395" s="33"/>
      <c r="T2395" s="2"/>
      <c r="U2395" s="2"/>
      <c r="V2395" s="2"/>
    </row>
    <row r="2396" spans="17:22" x14ac:dyDescent="0.2">
      <c r="Q2396" s="34"/>
      <c r="R2396" s="33"/>
      <c r="S2396" s="33"/>
      <c r="T2396" s="2"/>
      <c r="U2396" s="2"/>
      <c r="V2396" s="2"/>
    </row>
    <row r="2397" spans="17:22" x14ac:dyDescent="0.2">
      <c r="Q2397" s="34"/>
      <c r="R2397" s="33"/>
      <c r="S2397" s="33"/>
      <c r="T2397" s="2"/>
      <c r="U2397" s="2"/>
      <c r="V2397" s="2"/>
    </row>
    <row r="2398" spans="17:22" x14ac:dyDescent="0.2">
      <c r="Q2398" s="34"/>
      <c r="R2398" s="33"/>
      <c r="S2398" s="33"/>
      <c r="T2398" s="2"/>
      <c r="U2398" s="2"/>
      <c r="V2398" s="2"/>
    </row>
    <row r="2399" spans="17:22" x14ac:dyDescent="0.2">
      <c r="Q2399" s="34"/>
      <c r="R2399" s="33"/>
      <c r="S2399" s="33"/>
      <c r="T2399" s="2"/>
      <c r="U2399" s="2"/>
      <c r="V2399" s="2"/>
    </row>
    <row r="2400" spans="17:22" x14ac:dyDescent="0.2">
      <c r="Q2400" s="34"/>
      <c r="R2400" s="33"/>
      <c r="S2400" s="33"/>
      <c r="T2400" s="2"/>
      <c r="U2400" s="2"/>
      <c r="V2400" s="2"/>
    </row>
    <row r="2401" spans="17:22" x14ac:dyDescent="0.2">
      <c r="Q2401" s="34"/>
      <c r="R2401" s="33"/>
      <c r="S2401" s="33"/>
      <c r="T2401" s="2"/>
      <c r="U2401" s="2"/>
      <c r="V2401" s="2"/>
    </row>
    <row r="2402" spans="17:22" x14ac:dyDescent="0.2">
      <c r="Q2402" s="34"/>
      <c r="R2402" s="33"/>
      <c r="S2402" s="33"/>
      <c r="T2402" s="2"/>
      <c r="U2402" s="2"/>
      <c r="V2402" s="2"/>
    </row>
    <row r="2403" spans="17:22" x14ac:dyDescent="0.2">
      <c r="Q2403" s="34"/>
      <c r="R2403" s="33"/>
      <c r="S2403" s="33"/>
      <c r="T2403" s="2"/>
      <c r="U2403" s="2"/>
      <c r="V2403" s="2"/>
    </row>
    <row r="2404" spans="17:22" x14ac:dyDescent="0.2">
      <c r="Q2404" s="34"/>
      <c r="R2404" s="33"/>
      <c r="S2404" s="33"/>
      <c r="T2404" s="2"/>
      <c r="U2404" s="2"/>
      <c r="V2404" s="2"/>
    </row>
    <row r="2405" spans="17:22" x14ac:dyDescent="0.2">
      <c r="Q2405" s="34"/>
      <c r="R2405" s="33"/>
      <c r="S2405" s="33"/>
      <c r="T2405" s="2"/>
      <c r="U2405" s="2"/>
      <c r="V2405" s="2"/>
    </row>
    <row r="2406" spans="17:22" x14ac:dyDescent="0.2">
      <c r="Q2406" s="34"/>
      <c r="R2406" s="33"/>
      <c r="S2406" s="33"/>
      <c r="T2406" s="2"/>
      <c r="U2406" s="2"/>
      <c r="V2406" s="2"/>
    </row>
    <row r="2407" spans="17:22" x14ac:dyDescent="0.2">
      <c r="Q2407" s="34"/>
      <c r="R2407" s="33"/>
      <c r="S2407" s="33"/>
      <c r="T2407" s="2"/>
      <c r="U2407" s="2"/>
      <c r="V2407" s="2"/>
    </row>
    <row r="2408" spans="17:22" x14ac:dyDescent="0.2">
      <c r="Q2408" s="34"/>
      <c r="R2408" s="33"/>
      <c r="S2408" s="33"/>
      <c r="T2408" s="2"/>
      <c r="U2408" s="2"/>
      <c r="V2408" s="2"/>
    </row>
    <row r="2409" spans="17:22" x14ac:dyDescent="0.2">
      <c r="Q2409" s="34"/>
      <c r="R2409" s="33"/>
      <c r="S2409" s="33"/>
      <c r="T2409" s="2"/>
      <c r="U2409" s="2"/>
      <c r="V2409" s="2"/>
    </row>
    <row r="2410" spans="17:22" x14ac:dyDescent="0.2">
      <c r="Q2410" s="34"/>
      <c r="R2410" s="33"/>
      <c r="S2410" s="33"/>
      <c r="T2410" s="2"/>
      <c r="U2410" s="2"/>
      <c r="V2410" s="2"/>
    </row>
    <row r="2411" spans="17:22" x14ac:dyDescent="0.2">
      <c r="Q2411" s="34"/>
      <c r="R2411" s="33"/>
      <c r="S2411" s="33"/>
      <c r="T2411" s="2"/>
      <c r="U2411" s="2"/>
      <c r="V2411" s="2"/>
    </row>
    <row r="2412" spans="17:22" x14ac:dyDescent="0.2">
      <c r="Q2412" s="34"/>
      <c r="R2412" s="33"/>
      <c r="S2412" s="33"/>
      <c r="T2412" s="2"/>
      <c r="U2412" s="2"/>
      <c r="V2412" s="2"/>
    </row>
    <row r="2413" spans="17:22" x14ac:dyDescent="0.2">
      <c r="Q2413" s="34"/>
      <c r="R2413" s="33"/>
      <c r="S2413" s="33"/>
      <c r="T2413" s="2"/>
      <c r="U2413" s="2"/>
      <c r="V2413" s="2"/>
    </row>
    <row r="2414" spans="17:22" x14ac:dyDescent="0.2">
      <c r="Q2414" s="34"/>
      <c r="R2414" s="33"/>
      <c r="S2414" s="33"/>
      <c r="T2414" s="2"/>
      <c r="U2414" s="2"/>
      <c r="V2414" s="2"/>
    </row>
    <row r="2415" spans="17:22" x14ac:dyDescent="0.2">
      <c r="Q2415" s="34"/>
      <c r="R2415" s="33"/>
      <c r="S2415" s="33"/>
      <c r="T2415" s="2"/>
      <c r="U2415" s="2"/>
      <c r="V2415" s="2"/>
    </row>
    <row r="2416" spans="17:22" x14ac:dyDescent="0.2">
      <c r="Q2416" s="34"/>
      <c r="R2416" s="33"/>
      <c r="S2416" s="33"/>
      <c r="T2416" s="2"/>
      <c r="U2416" s="2"/>
      <c r="V2416" s="2"/>
    </row>
    <row r="2417" spans="17:22" x14ac:dyDescent="0.2">
      <c r="Q2417" s="34"/>
      <c r="R2417" s="33"/>
      <c r="S2417" s="33"/>
      <c r="T2417" s="2"/>
      <c r="U2417" s="2"/>
      <c r="V2417" s="2"/>
    </row>
    <row r="2418" spans="17:22" x14ac:dyDescent="0.2">
      <c r="Q2418" s="34"/>
      <c r="R2418" s="33"/>
      <c r="S2418" s="33"/>
      <c r="T2418" s="2"/>
      <c r="U2418" s="2"/>
      <c r="V2418" s="2"/>
    </row>
    <row r="2419" spans="17:22" x14ac:dyDescent="0.2">
      <c r="Q2419" s="34"/>
      <c r="R2419" s="33"/>
      <c r="S2419" s="33"/>
      <c r="T2419" s="2"/>
      <c r="U2419" s="2"/>
      <c r="V2419" s="2"/>
    </row>
    <row r="2420" spans="17:22" x14ac:dyDescent="0.2">
      <c r="Q2420" s="34"/>
      <c r="R2420" s="33"/>
      <c r="S2420" s="33"/>
      <c r="T2420" s="2"/>
      <c r="U2420" s="2"/>
      <c r="V2420" s="2"/>
    </row>
    <row r="2421" spans="17:22" x14ac:dyDescent="0.2">
      <c r="Q2421" s="34"/>
      <c r="R2421" s="33"/>
      <c r="S2421" s="33"/>
      <c r="T2421" s="2"/>
      <c r="U2421" s="2"/>
      <c r="V2421" s="2"/>
    </row>
    <row r="2422" spans="17:22" x14ac:dyDescent="0.2">
      <c r="Q2422" s="34"/>
      <c r="R2422" s="33"/>
      <c r="S2422" s="33"/>
      <c r="T2422" s="2"/>
      <c r="U2422" s="2"/>
      <c r="V2422" s="2"/>
    </row>
    <row r="2423" spans="17:22" x14ac:dyDescent="0.2">
      <c r="Q2423" s="34"/>
      <c r="R2423" s="33"/>
      <c r="S2423" s="33"/>
      <c r="T2423" s="2"/>
      <c r="U2423" s="2"/>
      <c r="V2423" s="2"/>
    </row>
    <row r="2424" spans="17:22" x14ac:dyDescent="0.2">
      <c r="Q2424" s="34"/>
      <c r="R2424" s="33"/>
      <c r="S2424" s="33"/>
      <c r="T2424" s="2"/>
      <c r="U2424" s="2"/>
      <c r="V2424" s="2"/>
    </row>
    <row r="2425" spans="17:22" x14ac:dyDescent="0.2">
      <c r="Q2425" s="34"/>
      <c r="R2425" s="33"/>
      <c r="S2425" s="33"/>
      <c r="T2425" s="2"/>
      <c r="U2425" s="2"/>
      <c r="V2425" s="2"/>
    </row>
    <row r="2426" spans="17:22" x14ac:dyDescent="0.2">
      <c r="Q2426" s="34"/>
      <c r="R2426" s="33"/>
      <c r="S2426" s="33"/>
      <c r="T2426" s="2"/>
      <c r="U2426" s="2"/>
      <c r="V2426" s="2"/>
    </row>
    <row r="2427" spans="17:22" x14ac:dyDescent="0.2">
      <c r="Q2427" s="34"/>
      <c r="R2427" s="33"/>
      <c r="S2427" s="33"/>
      <c r="T2427" s="2"/>
      <c r="U2427" s="2"/>
      <c r="V2427" s="2"/>
    </row>
    <row r="2428" spans="17:22" x14ac:dyDescent="0.2">
      <c r="Q2428" s="34"/>
      <c r="R2428" s="33"/>
      <c r="S2428" s="33"/>
      <c r="T2428" s="2"/>
      <c r="U2428" s="2"/>
      <c r="V2428" s="2"/>
    </row>
    <row r="2429" spans="17:22" x14ac:dyDescent="0.2">
      <c r="Q2429" s="34"/>
      <c r="R2429" s="33"/>
      <c r="S2429" s="33"/>
      <c r="T2429" s="2"/>
      <c r="U2429" s="2"/>
      <c r="V2429" s="2"/>
    </row>
    <row r="2430" spans="17:22" x14ac:dyDescent="0.2">
      <c r="Q2430" s="34"/>
      <c r="R2430" s="33"/>
      <c r="S2430" s="33"/>
      <c r="T2430" s="2"/>
      <c r="U2430" s="2"/>
      <c r="V2430" s="2"/>
    </row>
    <row r="2431" spans="17:22" x14ac:dyDescent="0.2">
      <c r="Q2431" s="34"/>
      <c r="R2431" s="33"/>
      <c r="S2431" s="33"/>
      <c r="T2431" s="2"/>
      <c r="U2431" s="2"/>
      <c r="V2431" s="2"/>
    </row>
    <row r="2432" spans="17:22" x14ac:dyDescent="0.2">
      <c r="Q2432" s="34"/>
      <c r="R2432" s="33"/>
      <c r="S2432" s="33"/>
      <c r="T2432" s="2"/>
      <c r="U2432" s="2"/>
      <c r="V2432" s="2"/>
    </row>
    <row r="2433" spans="17:22" x14ac:dyDescent="0.2">
      <c r="Q2433" s="34"/>
      <c r="R2433" s="33"/>
      <c r="S2433" s="33"/>
      <c r="T2433" s="2"/>
      <c r="U2433" s="2"/>
      <c r="V2433" s="2"/>
    </row>
    <row r="2434" spans="17:22" x14ac:dyDescent="0.2">
      <c r="Q2434" s="34"/>
      <c r="R2434" s="33"/>
      <c r="S2434" s="33"/>
      <c r="T2434" s="2"/>
      <c r="U2434" s="2"/>
      <c r="V2434" s="2"/>
    </row>
    <row r="2435" spans="17:22" x14ac:dyDescent="0.2">
      <c r="Q2435" s="34"/>
      <c r="R2435" s="33"/>
      <c r="S2435" s="33"/>
      <c r="T2435" s="2"/>
      <c r="U2435" s="2"/>
      <c r="V2435" s="2"/>
    </row>
    <row r="2436" spans="17:22" x14ac:dyDescent="0.2">
      <c r="Q2436" s="34"/>
      <c r="R2436" s="33"/>
      <c r="S2436" s="33"/>
      <c r="T2436" s="2"/>
      <c r="U2436" s="2"/>
      <c r="V2436" s="2"/>
    </row>
    <row r="2437" spans="17:22" x14ac:dyDescent="0.2">
      <c r="Q2437" s="34"/>
      <c r="R2437" s="33"/>
      <c r="S2437" s="33"/>
      <c r="T2437" s="2"/>
      <c r="U2437" s="2"/>
      <c r="V2437" s="2"/>
    </row>
    <row r="2438" spans="17:22" x14ac:dyDescent="0.2">
      <c r="Q2438" s="34"/>
      <c r="R2438" s="33"/>
      <c r="S2438" s="33"/>
      <c r="T2438" s="2"/>
      <c r="U2438" s="2"/>
      <c r="V2438" s="2"/>
    </row>
    <row r="2439" spans="17:22" x14ac:dyDescent="0.2">
      <c r="Q2439" s="34"/>
      <c r="R2439" s="33"/>
      <c r="S2439" s="33"/>
      <c r="T2439" s="2"/>
      <c r="U2439" s="2"/>
      <c r="V2439" s="2"/>
    </row>
    <row r="2440" spans="17:22" x14ac:dyDescent="0.2">
      <c r="Q2440" s="34"/>
      <c r="R2440" s="33"/>
      <c r="S2440" s="33"/>
      <c r="T2440" s="2"/>
      <c r="U2440" s="2"/>
      <c r="V2440" s="2"/>
    </row>
    <row r="2441" spans="17:22" x14ac:dyDescent="0.2">
      <c r="Q2441" s="34"/>
      <c r="R2441" s="33"/>
      <c r="S2441" s="33"/>
      <c r="T2441" s="2"/>
      <c r="U2441" s="2"/>
      <c r="V2441" s="2"/>
    </row>
    <row r="2442" spans="17:22" x14ac:dyDescent="0.2">
      <c r="Q2442" s="34"/>
      <c r="R2442" s="33"/>
      <c r="S2442" s="33"/>
      <c r="T2442" s="2"/>
      <c r="U2442" s="2"/>
      <c r="V2442" s="2"/>
    </row>
    <row r="2443" spans="17:22" x14ac:dyDescent="0.2">
      <c r="Q2443" s="34"/>
      <c r="R2443" s="33"/>
      <c r="S2443" s="33"/>
      <c r="T2443" s="2"/>
      <c r="U2443" s="2"/>
      <c r="V2443" s="2"/>
    </row>
    <row r="2444" spans="17:22" x14ac:dyDescent="0.2">
      <c r="Q2444" s="34"/>
      <c r="R2444" s="33"/>
      <c r="S2444" s="33"/>
      <c r="T2444" s="2"/>
      <c r="U2444" s="2"/>
      <c r="V2444" s="2"/>
    </row>
    <row r="2445" spans="17:22" x14ac:dyDescent="0.2">
      <c r="Q2445" s="34"/>
      <c r="R2445" s="33"/>
      <c r="S2445" s="33"/>
      <c r="T2445" s="2"/>
      <c r="U2445" s="2"/>
      <c r="V2445" s="2"/>
    </row>
    <row r="2446" spans="17:22" x14ac:dyDescent="0.2">
      <c r="Q2446" s="34"/>
      <c r="R2446" s="33"/>
      <c r="S2446" s="33"/>
      <c r="T2446" s="2"/>
      <c r="U2446" s="2"/>
      <c r="V2446" s="2"/>
    </row>
    <row r="2447" spans="17:22" x14ac:dyDescent="0.2">
      <c r="Q2447" s="34"/>
      <c r="R2447" s="33"/>
      <c r="S2447" s="33"/>
      <c r="T2447" s="2"/>
      <c r="U2447" s="2"/>
      <c r="V2447" s="2"/>
    </row>
    <row r="2448" spans="17:22" x14ac:dyDescent="0.2">
      <c r="Q2448" s="34"/>
      <c r="R2448" s="33"/>
      <c r="S2448" s="33"/>
      <c r="T2448" s="2"/>
      <c r="U2448" s="2"/>
      <c r="V2448" s="2"/>
    </row>
    <row r="2449" spans="17:22" x14ac:dyDescent="0.2">
      <c r="Q2449" s="34"/>
      <c r="R2449" s="33"/>
      <c r="S2449" s="33"/>
      <c r="T2449" s="2"/>
      <c r="U2449" s="2"/>
      <c r="V2449" s="2"/>
    </row>
    <row r="2450" spans="17:22" x14ac:dyDescent="0.2">
      <c r="Q2450" s="34"/>
      <c r="R2450" s="33"/>
      <c r="S2450" s="33"/>
      <c r="T2450" s="2"/>
      <c r="U2450" s="2"/>
      <c r="V2450" s="2"/>
    </row>
    <row r="2451" spans="17:22" x14ac:dyDescent="0.2">
      <c r="Q2451" s="34"/>
      <c r="R2451" s="33"/>
      <c r="S2451" s="33"/>
      <c r="T2451" s="2"/>
      <c r="U2451" s="2"/>
      <c r="V2451" s="2"/>
    </row>
    <row r="2452" spans="17:22" x14ac:dyDescent="0.2">
      <c r="Q2452" s="34"/>
      <c r="R2452" s="33"/>
      <c r="S2452" s="33"/>
      <c r="T2452" s="2"/>
      <c r="U2452" s="2"/>
      <c r="V2452" s="2"/>
    </row>
    <row r="2453" spans="17:22" x14ac:dyDescent="0.2">
      <c r="Q2453" s="34"/>
      <c r="R2453" s="33"/>
      <c r="S2453" s="33"/>
      <c r="T2453" s="2"/>
      <c r="U2453" s="2"/>
      <c r="V2453" s="2"/>
    </row>
    <row r="2454" spans="17:22" x14ac:dyDescent="0.2">
      <c r="Q2454" s="34"/>
      <c r="R2454" s="33"/>
      <c r="S2454" s="33"/>
      <c r="T2454" s="2"/>
      <c r="U2454" s="2"/>
      <c r="V2454" s="2"/>
    </row>
    <row r="2455" spans="17:22" x14ac:dyDescent="0.2">
      <c r="Q2455" s="34"/>
      <c r="R2455" s="33"/>
      <c r="S2455" s="33"/>
      <c r="T2455" s="2"/>
      <c r="U2455" s="2"/>
      <c r="V2455" s="2"/>
    </row>
    <row r="2456" spans="17:22" x14ac:dyDescent="0.2">
      <c r="Q2456" s="34"/>
      <c r="R2456" s="33"/>
      <c r="S2456" s="33"/>
      <c r="T2456" s="2"/>
      <c r="U2456" s="2"/>
      <c r="V2456" s="2"/>
    </row>
    <row r="2457" spans="17:22" x14ac:dyDescent="0.2">
      <c r="Q2457" s="34"/>
      <c r="R2457" s="33"/>
      <c r="S2457" s="33"/>
      <c r="T2457" s="2"/>
      <c r="U2457" s="2"/>
      <c r="V2457" s="2"/>
    </row>
    <row r="2458" spans="17:22" x14ac:dyDescent="0.2">
      <c r="Q2458" s="34"/>
      <c r="R2458" s="33"/>
      <c r="S2458" s="33"/>
      <c r="T2458" s="2"/>
      <c r="U2458" s="2"/>
      <c r="V2458" s="2"/>
    </row>
    <row r="2459" spans="17:22" x14ac:dyDescent="0.2">
      <c r="Q2459" s="34"/>
      <c r="R2459" s="33"/>
      <c r="S2459" s="33"/>
      <c r="T2459" s="2"/>
      <c r="U2459" s="2"/>
      <c r="V2459" s="2"/>
    </row>
    <row r="2460" spans="17:22" x14ac:dyDescent="0.2">
      <c r="Q2460" s="34"/>
      <c r="R2460" s="33"/>
      <c r="S2460" s="33"/>
      <c r="T2460" s="2"/>
      <c r="U2460" s="2"/>
      <c r="V2460" s="2"/>
    </row>
    <row r="2461" spans="17:22" x14ac:dyDescent="0.2">
      <c r="Q2461" s="34"/>
      <c r="R2461" s="33"/>
      <c r="S2461" s="33"/>
      <c r="T2461" s="2"/>
      <c r="U2461" s="2"/>
      <c r="V2461" s="2"/>
    </row>
    <row r="2462" spans="17:22" x14ac:dyDescent="0.2">
      <c r="Q2462" s="34"/>
      <c r="R2462" s="33"/>
      <c r="S2462" s="33"/>
      <c r="T2462" s="2"/>
      <c r="U2462" s="2"/>
      <c r="V2462" s="2"/>
    </row>
    <row r="2463" spans="17:22" x14ac:dyDescent="0.2">
      <c r="Q2463" s="34"/>
      <c r="R2463" s="33"/>
      <c r="S2463" s="33"/>
      <c r="T2463" s="2"/>
      <c r="U2463" s="2"/>
      <c r="V2463" s="2"/>
    </row>
    <row r="2464" spans="17:22" x14ac:dyDescent="0.2">
      <c r="Q2464" s="34"/>
      <c r="R2464" s="33"/>
      <c r="S2464" s="33"/>
      <c r="T2464" s="2"/>
      <c r="U2464" s="2"/>
      <c r="V2464" s="2"/>
    </row>
    <row r="2465" spans="17:22" x14ac:dyDescent="0.2">
      <c r="Q2465" s="34"/>
      <c r="R2465" s="33"/>
      <c r="S2465" s="33"/>
      <c r="T2465" s="2"/>
      <c r="U2465" s="2"/>
      <c r="V2465" s="2"/>
    </row>
    <row r="2466" spans="17:22" x14ac:dyDescent="0.2">
      <c r="Q2466" s="34"/>
      <c r="R2466" s="33"/>
      <c r="S2466" s="33"/>
      <c r="T2466" s="2"/>
      <c r="U2466" s="2"/>
      <c r="V2466" s="2"/>
    </row>
    <row r="2467" spans="17:22" x14ac:dyDescent="0.2">
      <c r="Q2467" s="34"/>
      <c r="R2467" s="33"/>
      <c r="S2467" s="33"/>
      <c r="T2467" s="2"/>
      <c r="U2467" s="2"/>
      <c r="V2467" s="2"/>
    </row>
    <row r="2468" spans="17:22" x14ac:dyDescent="0.2">
      <c r="Q2468" s="34"/>
      <c r="R2468" s="33"/>
      <c r="S2468" s="33"/>
      <c r="T2468" s="2"/>
      <c r="U2468" s="2"/>
      <c r="V2468" s="2"/>
    </row>
    <row r="2469" spans="17:22" x14ac:dyDescent="0.2">
      <c r="Q2469" s="34"/>
      <c r="R2469" s="33"/>
      <c r="S2469" s="33"/>
      <c r="T2469" s="2"/>
      <c r="U2469" s="2"/>
      <c r="V2469" s="2"/>
    </row>
    <row r="2470" spans="17:22" x14ac:dyDescent="0.2">
      <c r="Q2470" s="34"/>
      <c r="R2470" s="33"/>
      <c r="S2470" s="33"/>
      <c r="T2470" s="2"/>
      <c r="U2470" s="2"/>
      <c r="V2470" s="2"/>
    </row>
    <row r="2471" spans="17:22" x14ac:dyDescent="0.2">
      <c r="Q2471" s="34"/>
      <c r="R2471" s="33"/>
      <c r="S2471" s="33"/>
      <c r="T2471" s="2"/>
      <c r="U2471" s="2"/>
      <c r="V2471" s="2"/>
    </row>
    <row r="2472" spans="17:22" x14ac:dyDescent="0.2">
      <c r="Q2472" s="34"/>
      <c r="R2472" s="33"/>
      <c r="S2472" s="33"/>
      <c r="T2472" s="2"/>
      <c r="U2472" s="2"/>
      <c r="V2472" s="2"/>
    </row>
    <row r="2473" spans="17:22" x14ac:dyDescent="0.2">
      <c r="Q2473" s="34"/>
      <c r="R2473" s="33"/>
      <c r="S2473" s="33"/>
      <c r="T2473" s="2"/>
      <c r="U2473" s="2"/>
      <c r="V2473" s="2"/>
    </row>
    <row r="2474" spans="17:22" x14ac:dyDescent="0.2">
      <c r="Q2474" s="34"/>
      <c r="R2474" s="33"/>
      <c r="S2474" s="33"/>
      <c r="T2474" s="2"/>
      <c r="U2474" s="2"/>
      <c r="V2474" s="2"/>
    </row>
    <row r="2475" spans="17:22" x14ac:dyDescent="0.2">
      <c r="Q2475" s="34"/>
      <c r="R2475" s="33"/>
      <c r="S2475" s="33"/>
      <c r="T2475" s="2"/>
      <c r="U2475" s="2"/>
      <c r="V2475" s="2"/>
    </row>
    <row r="2476" spans="17:22" x14ac:dyDescent="0.2">
      <c r="Q2476" s="34"/>
      <c r="R2476" s="33"/>
      <c r="S2476" s="33"/>
      <c r="T2476" s="2"/>
      <c r="U2476" s="2"/>
      <c r="V2476" s="2"/>
    </row>
    <row r="2477" spans="17:22" x14ac:dyDescent="0.2">
      <c r="Q2477" s="34"/>
      <c r="R2477" s="33"/>
      <c r="S2477" s="33"/>
      <c r="T2477" s="2"/>
      <c r="U2477" s="2"/>
      <c r="V2477" s="2"/>
    </row>
    <row r="2478" spans="17:22" x14ac:dyDescent="0.2">
      <c r="Q2478" s="34"/>
      <c r="R2478" s="33"/>
      <c r="S2478" s="33"/>
      <c r="T2478" s="2"/>
      <c r="U2478" s="2"/>
      <c r="V2478" s="2"/>
    </row>
    <row r="2479" spans="17:22" x14ac:dyDescent="0.2">
      <c r="Q2479" s="34"/>
      <c r="R2479" s="33"/>
      <c r="S2479" s="33"/>
      <c r="T2479" s="2"/>
      <c r="U2479" s="2"/>
      <c r="V2479" s="2"/>
    </row>
    <row r="2480" spans="17:22" x14ac:dyDescent="0.2">
      <c r="Q2480" s="34"/>
      <c r="R2480" s="33"/>
      <c r="S2480" s="33"/>
      <c r="T2480" s="2"/>
      <c r="U2480" s="2"/>
      <c r="V2480" s="2"/>
    </row>
    <row r="2481" spans="17:22" x14ac:dyDescent="0.2">
      <c r="Q2481" s="34"/>
      <c r="R2481" s="33"/>
      <c r="S2481" s="33"/>
      <c r="T2481" s="2"/>
      <c r="U2481" s="2"/>
      <c r="V2481" s="2"/>
    </row>
    <row r="2482" spans="17:22" x14ac:dyDescent="0.2">
      <c r="Q2482" s="34"/>
      <c r="R2482" s="33"/>
      <c r="S2482" s="33"/>
      <c r="T2482" s="2"/>
      <c r="U2482" s="2"/>
      <c r="V2482" s="2"/>
    </row>
    <row r="2483" spans="17:22" x14ac:dyDescent="0.2">
      <c r="Q2483" s="34"/>
      <c r="R2483" s="33"/>
      <c r="S2483" s="33"/>
      <c r="T2483" s="2"/>
      <c r="U2483" s="2"/>
      <c r="V2483" s="2"/>
    </row>
    <row r="2484" spans="17:22" x14ac:dyDescent="0.2">
      <c r="Q2484" s="34"/>
      <c r="R2484" s="33"/>
      <c r="S2484" s="33"/>
      <c r="T2484" s="2"/>
      <c r="U2484" s="2"/>
      <c r="V2484" s="2"/>
    </row>
    <row r="2485" spans="17:22" x14ac:dyDescent="0.2">
      <c r="Q2485" s="34"/>
      <c r="R2485" s="33"/>
      <c r="S2485" s="33"/>
      <c r="T2485" s="2"/>
      <c r="U2485" s="2"/>
      <c r="V2485" s="2"/>
    </row>
    <row r="2486" spans="17:22" x14ac:dyDescent="0.2">
      <c r="Q2486" s="34"/>
      <c r="R2486" s="33"/>
      <c r="S2486" s="33"/>
      <c r="T2486" s="2"/>
      <c r="U2486" s="2"/>
      <c r="V2486" s="2"/>
    </row>
  </sheetData>
  <dataValidations count="1">
    <dataValidation type="whole" allowBlank="1" showInputMessage="1" showErrorMessage="1" sqref="C26">
      <formula1>20</formula1>
      <formula2>50</formula2>
    </dataValidation>
  </dataValidations>
  <hyperlinks>
    <hyperlink ref="B32" r:id="rId1"/>
  </hyperlinks>
  <pageMargins left="0.75" right="0.75" top="1" bottom="1" header="0.5" footer="0.5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pci</vt:lpstr>
      <vt:lpstr>pcic</vt:lpstr>
      <vt:lpstr>pcia</vt:lpstr>
      <vt:lpstr>Acount</vt:lpstr>
      <vt:lpstr>Adata</vt:lpstr>
      <vt:lpstr>Alimit</vt:lpstr>
      <vt:lpstr>Bdata</vt:lpstr>
      <vt:lpstr>pcic!Bincr</vt:lpstr>
      <vt:lpstr>Blines</vt:lpstr>
      <vt:lpstr>pcic!Brmax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cinquegrani</dc:creator>
  <cp:lastModifiedBy>fernando cinquegrani</cp:lastModifiedBy>
  <dcterms:created xsi:type="dcterms:W3CDTF">2018-12-09T07:19:42Z</dcterms:created>
  <dcterms:modified xsi:type="dcterms:W3CDTF">2018-12-15T05:27:34Z</dcterms:modified>
</cp:coreProperties>
</file>