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980" windowHeight="8325" activeTab="1"/>
  </bookViews>
  <sheets>
    <sheet name="gallery" sheetId="1" r:id="rId1"/>
    <sheet name="modello" sheetId="2" r:id="rId2"/>
  </sheets>
  <definedNames>
    <definedName name="etichette">OFFSET('modello'!$I$1,1,0,'modello'!$E$9,1)</definedName>
    <definedName name="prima">OFFSET('modello'!$J$1,1,0,'modello'!$E$9,1)</definedName>
    <definedName name="scala">OFFSET('modello'!$O$2,0,0,MATCH(15,'modello'!$N$2:$N$15,1),1)</definedName>
    <definedName name="seconda">OFFSET('modello'!$K$1,1,0,'modello'!$E$9,1)</definedName>
    <definedName name="terza">OFFSET('modello'!$L$1,1,0,'modello'!$E$9,1)</definedName>
    <definedName name="valore">OFFSET('modello'!$P$2,0,0,MATCH(15,'modello'!$N$2:$N$15,1),1)</definedName>
  </definedNames>
  <calcPr fullCalcOnLoad="1"/>
</workbook>
</file>

<file path=xl/sharedStrings.xml><?xml version="1.0" encoding="utf-8"?>
<sst xmlns="http://schemas.openxmlformats.org/spreadsheetml/2006/main" count="72" uniqueCount="69">
  <si>
    <t>valori</t>
  </si>
  <si>
    <t>prima</t>
  </si>
  <si>
    <t>seconda</t>
  </si>
  <si>
    <t>terza</t>
  </si>
  <si>
    <t>da</t>
  </si>
  <si>
    <t>a</t>
  </si>
  <si>
    <t>etichette</t>
  </si>
  <si>
    <t>parametri</t>
  </si>
  <si>
    <t>scala</t>
  </si>
  <si>
    <t>indice</t>
  </si>
  <si>
    <t>valore</t>
  </si>
  <si>
    <t>griglia</t>
  </si>
  <si>
    <t>passo</t>
  </si>
  <si>
    <t>il numero di elementi della griglia orizzontale</t>
  </si>
  <si>
    <t>controllo</t>
  </si>
  <si>
    <t>impostazione</t>
  </si>
  <si>
    <t>parametri generali della rappresentazione:</t>
  </si>
  <si>
    <t>l'intervallo dei valori tra gli elementi della griglia</t>
  </si>
  <si>
    <t>definizione del taglio:</t>
  </si>
  <si>
    <t>valore massimo da indicare nella scala dell'asse principale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</si>
  <si>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</si>
  <si>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</si>
  <si>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</si>
  <si>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</si>
  <si>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</si>
  <si>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</si>
  <si>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</si>
  <si>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</si>
  <si>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</si>
  <si>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</si>
  <si>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</si>
  <si>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</si>
  <si>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</si>
  <si>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</si>
  <si>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dati</t>
  </si>
  <si>
    <t>numerosità dei dati</t>
  </si>
  <si>
    <t>in E2</t>
  </si>
  <si>
    <t>indicare il numero degli elementi della griglia orizzontale; deve essere un numero dispari superiore a 10</t>
  </si>
  <si>
    <t>in E3</t>
  </si>
  <si>
    <t>indicare l'intervallo dei valori tra due elementi di griglia</t>
  </si>
  <si>
    <t>in E5</t>
  </si>
  <si>
    <t>posizione inferiore del taglio.</t>
  </si>
  <si>
    <t xml:space="preserve">posizione superiore del taglio. </t>
  </si>
  <si>
    <t>valore corrispondente alla posizione inferiore del taglio</t>
  </si>
  <si>
    <t>valore corrispondente alla posizione superiore del taglio</t>
  </si>
  <si>
    <t>indicare la posizione inferiore del taglio. deve essere un numero dispari inferiore al numero degli elementi della griglia (E3)</t>
  </si>
  <si>
    <t>controllare in E10 che il valore sia superiore al massimo della classe inferiore dei dati</t>
  </si>
  <si>
    <t>in E6</t>
  </si>
  <si>
    <t>controllare in E11 che il valore sia inferiore al minimo della classe superiore dei dati</t>
  </si>
  <si>
    <t>clic destro sulla parte sinistra del grafico</t>
  </si>
  <si>
    <t>in formato asse :: scala impostare</t>
  </si>
  <si>
    <t>valore minimo 0</t>
  </si>
  <si>
    <t>unità principale E3 (passo)</t>
  </si>
  <si>
    <t>controllare in E9 (dati) che il valore indicato corrisponda al numero degli elementi della serie</t>
  </si>
  <si>
    <t>sempre nel grafico, clic destro sulla linea di taglio</t>
  </si>
  <si>
    <t>in formato serie di dati :: area :: riempimento</t>
  </si>
  <si>
    <t>selezionare un modello adeguato</t>
  </si>
  <si>
    <t>indicare la posizione superiore del taglio. deve essere un numero superiore al valore della posizione inferiore del taglio (E5)</t>
  </si>
  <si>
    <t>fernando cinquegrani</t>
  </si>
  <si>
    <t>Microsoft MVP</t>
  </si>
  <si>
    <t>http://www.prodomosua.it</t>
  </si>
  <si>
    <t>inserire etichette e valori nelle colonne A e B</t>
  </si>
  <si>
    <t>veromax</t>
  </si>
  <si>
    <t>controllare in E8 (veromax) che il valore indicato sia leggermente superiore al massimo della serie di dati</t>
  </si>
  <si>
    <t>falsomax</t>
  </si>
  <si>
    <t>valore massimo E13 (falsomax)</t>
  </si>
  <si>
    <t>inferiore</t>
  </si>
  <si>
    <t>superiore</t>
  </si>
  <si>
    <t>taglio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</si>
</sst>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168" fontId="0" fillId="34" borderId="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" fillId="35" borderId="12" xfId="36" applyFont="1" applyFill="1" applyBorder="1" applyAlignment="1" applyProtection="1">
      <alignment/>
      <protection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3"/>
          <c:w val="0.964"/>
          <c:h val="0.95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[0]!etichette</c:f>
              <c:strCache/>
            </c:strRef>
          </c:cat>
          <c:val>
            <c:numRef>
              <c:f>[0]!prima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8000"/>
                </a:gs>
                <a:gs pos="50000">
                  <a:srgbClr val="FFFFFF"/>
                </a:gs>
                <a:gs pos="100000">
                  <a:srgbClr val="008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[0]!etichette</c:f>
              <c:strCache/>
            </c:strRef>
          </c:cat>
          <c:val>
            <c:numRef>
              <c:f>[0]!seconda</c:f>
              <c:numCache/>
            </c:numRef>
          </c:val>
        </c:ser>
        <c:ser>
          <c:idx val="2"/>
          <c:order val="2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[0]!etichette</c:f>
              <c:strCache/>
            </c:strRef>
          </c:cat>
          <c:val>
            <c:numRef>
              <c:f>[0]!terza</c:f>
              <c:numCache/>
            </c:numRef>
          </c:val>
        </c:ser>
        <c:overlap val="100"/>
        <c:gapWidth val="70"/>
        <c:axId val="61404248"/>
        <c:axId val="15767321"/>
      </c:barChart>
      <c:barChart>
        <c:barDir val="bar"/>
        <c:grouping val="clustered"/>
        <c:varyColors val="0"/>
        <c:ser>
          <c:idx val="3"/>
          <c:order val="3"/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[0]!scala</c:f>
              <c:strCache/>
            </c:strRef>
          </c:cat>
          <c:val>
            <c:numRef>
              <c:f>[0]!valore</c:f>
              <c:numCache/>
            </c:numRef>
          </c:val>
        </c:ser>
        <c:gapWidth val="500"/>
        <c:axId val="36793172"/>
        <c:axId val="62703093"/>
      </c:bar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04248"/>
        <c:crossesAt val="1"/>
        <c:crossBetween val="between"/>
        <c:dispUnits/>
        <c:majorUnit val="25"/>
      </c:valAx>
      <c:catAx>
        <c:axId val="367931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703093"/>
        <c:crosses val="max"/>
        <c:auto val="1"/>
        <c:lblOffset val="100"/>
        <c:tickLblSkip val="1"/>
        <c:noMultiLvlLbl val="0"/>
      </c:catAx>
      <c:valAx>
        <c:axId val="6270309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367931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0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19050</xdr:colOff>
      <xdr:row>1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06100" y="0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19050</xdr:colOff>
      <xdr:row>2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00525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2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53050" y="4200525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19050</xdr:colOff>
      <xdr:row>2</xdr:row>
      <xdr:rowOff>19050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06100" y="4200525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19050</xdr:colOff>
      <xdr:row>3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401050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19050</xdr:colOff>
      <xdr:row>3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53050" y="8401050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19050</xdr:colOff>
      <xdr:row>3</xdr:row>
      <xdr:rowOff>19050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06100" y="8401050"/>
          <a:ext cx="5372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6</xdr:col>
      <xdr:colOff>0</xdr:colOff>
      <xdr:row>43</xdr:row>
      <xdr:rowOff>0</xdr:rowOff>
    </xdr:to>
    <xdr:graphicFrame>
      <xdr:nvGraphicFramePr>
        <xdr:cNvPr id="1" name="Grafico 1"/>
        <xdr:cNvGraphicFramePr/>
      </xdr:nvGraphicFramePr>
      <xdr:xfrm>
        <a:off x="1828800" y="2752725"/>
        <a:ext cx="53625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3" width="80.28125" style="0" customWidth="1"/>
  </cols>
  <sheetData>
    <row r="1" ht="330.75" customHeight="1"/>
    <row r="2" ht="330.75" customHeight="1"/>
    <row r="3" ht="330.7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R65"/>
  <sheetViews>
    <sheetView showGridLines="0" tabSelected="1" zoomScalePageLayoutView="0" workbookViewId="0" topLeftCell="A20">
      <selection activeCell="F11" sqref="F11"/>
    </sheetView>
  </sheetViews>
  <sheetFormatPr defaultColWidth="9.140625" defaultRowHeight="12.75"/>
  <cols>
    <col min="6" max="6" width="62.140625" style="0" customWidth="1"/>
  </cols>
  <sheetData>
    <row r="1" spans="1:18" ht="12.75">
      <c r="A1" s="10" t="s">
        <v>6</v>
      </c>
      <c r="B1" s="10" t="s">
        <v>0</v>
      </c>
      <c r="D1" s="20" t="s">
        <v>7</v>
      </c>
      <c r="E1" s="21"/>
      <c r="F1" t="s">
        <v>16</v>
      </c>
      <c r="I1" s="11" t="s">
        <v>6</v>
      </c>
      <c r="J1" s="10" t="s">
        <v>1</v>
      </c>
      <c r="K1" s="10" t="s">
        <v>2</v>
      </c>
      <c r="L1" s="10" t="s">
        <v>3</v>
      </c>
      <c r="N1" s="10" t="s">
        <v>9</v>
      </c>
      <c r="O1" s="10" t="s">
        <v>8</v>
      </c>
      <c r="P1" s="10" t="s">
        <v>10</v>
      </c>
      <c r="Q1" s="10" t="s">
        <v>66</v>
      </c>
      <c r="R1" s="10" t="s">
        <v>67</v>
      </c>
    </row>
    <row r="2" spans="1:18" ht="12.75">
      <c r="A2" s="12" t="s">
        <v>20</v>
      </c>
      <c r="B2" s="13">
        <f ca="1">RAND()*250</f>
        <v>70.37720454093771</v>
      </c>
      <c r="D2" s="7" t="s">
        <v>11</v>
      </c>
      <c r="E2" s="14">
        <v>19</v>
      </c>
      <c r="F2" t="s">
        <v>13</v>
      </c>
      <c r="I2" s="1" t="str">
        <f>A2</f>
        <v>A001</v>
      </c>
      <c r="J2" s="2">
        <f>IF(I2="","",IF(B2&gt;$E$10,$E$10,B2))</f>
        <v>70.37720454093771</v>
      </c>
      <c r="K2" s="2">
        <f aca="true" t="shared" si="0" ref="K2:K16">IF(I2="","",IF(B2&gt;$E$10,$E$3,0))</f>
        <v>0</v>
      </c>
      <c r="L2" s="2">
        <f aca="true" t="shared" si="1" ref="L2:L16">IF(I2="","",IF(B2&gt;$E$10,B2-$E$11,0))</f>
        <v>0</v>
      </c>
      <c r="N2" s="3">
        <f aca="true" t="shared" si="2" ref="N2:N15">IF(ROW(A1)&gt;INT($E$2/2),"",ROW(A1))</f>
        <v>1</v>
      </c>
      <c r="O2" s="4" t="str">
        <f>IF(N2="","",IF(N2=INT($E$5/2)+1,FIXED(R2,1)&amp;CHAR(10)&amp;FIXED(Q2,1),IF(N2&gt;INT($E$5/2)+1,FIXED(R2,1),FIXED(Q2,1))))</f>
        <v>25,0</v>
      </c>
      <c r="P2" s="3">
        <f>IF(N2="","",IF(N2=INT($E$5/2)+1,0,1))</f>
        <v>1</v>
      </c>
      <c r="Q2" s="5">
        <f>E3</f>
        <v>25</v>
      </c>
      <c r="R2" s="5">
        <f>E11-E10</f>
        <v>675</v>
      </c>
    </row>
    <row r="3" spans="1:18" ht="12.75">
      <c r="A3" s="12" t="s">
        <v>21</v>
      </c>
      <c r="B3" s="13">
        <f aca="true" ca="1" t="shared" si="3" ref="B3:B15">RAND()*250</f>
        <v>219.97795140236008</v>
      </c>
      <c r="D3" s="7" t="s">
        <v>12</v>
      </c>
      <c r="E3" s="14">
        <v>25</v>
      </c>
      <c r="F3" t="s">
        <v>17</v>
      </c>
      <c r="I3" s="1" t="str">
        <f aca="true" t="shared" si="4" ref="I3:I16">IF(A3="","",A3)</f>
        <v>A002</v>
      </c>
      <c r="J3" s="2">
        <f aca="true" t="shared" si="5" ref="J3:J15">IF(I3="","",IF(B3&gt;$E$10,$E$10,B3))</f>
        <v>219.97795140236008</v>
      </c>
      <c r="K3" s="2">
        <f t="shared" si="0"/>
        <v>0</v>
      </c>
      <c r="L3" s="2">
        <f t="shared" si="1"/>
        <v>0</v>
      </c>
      <c r="N3" s="3">
        <f t="shared" si="2"/>
        <v>2</v>
      </c>
      <c r="O3" s="4" t="str">
        <f aca="true" t="shared" si="6" ref="O3:O15">IF(N3="","",IF(N3=INT($E$5/2)+1,FIXED(R3,1)&amp;CHAR(10)&amp;FIXED(Q3,1),IF(N3&gt;INT($E$5/2)+1,FIXED(R3,1),FIXED(Q3,1))))</f>
        <v>75,0</v>
      </c>
      <c r="P3" s="3">
        <f aca="true" t="shared" si="7" ref="P3:P15">IF(N3="","",IF(N3=INT($E$5/2)+1,0,1))</f>
        <v>1</v>
      </c>
      <c r="Q3" s="5">
        <f aca="true" t="shared" si="8" ref="Q3:Q15">IF(N3="","",Q2+$E$3*2)</f>
        <v>75</v>
      </c>
      <c r="R3" s="5">
        <f aca="true" t="shared" si="9" ref="R3:R15">IF(N3="","",R2+$E$3*2)</f>
        <v>725</v>
      </c>
    </row>
    <row r="4" spans="1:18" ht="12.75">
      <c r="A4" s="12" t="s">
        <v>22</v>
      </c>
      <c r="B4" s="13">
        <f ca="1" t="shared" si="3"/>
        <v>209.8582426261583</v>
      </c>
      <c r="D4" s="20" t="s">
        <v>68</v>
      </c>
      <c r="E4" s="21"/>
      <c r="F4" t="s">
        <v>18</v>
      </c>
      <c r="I4" s="1" t="str">
        <f t="shared" si="4"/>
        <v>A003</v>
      </c>
      <c r="J4" s="2">
        <f t="shared" si="5"/>
        <v>209.8582426261583</v>
      </c>
      <c r="K4" s="2">
        <f t="shared" si="0"/>
        <v>0</v>
      </c>
      <c r="L4" s="2">
        <f t="shared" si="1"/>
        <v>0</v>
      </c>
      <c r="N4" s="3">
        <f t="shared" si="2"/>
        <v>3</v>
      </c>
      <c r="O4" s="4" t="str">
        <f t="shared" si="6"/>
        <v>125,0</v>
      </c>
      <c r="P4" s="3">
        <f t="shared" si="7"/>
        <v>1</v>
      </c>
      <c r="Q4" s="5">
        <f t="shared" si="8"/>
        <v>125</v>
      </c>
      <c r="R4" s="5">
        <f t="shared" si="9"/>
        <v>775</v>
      </c>
    </row>
    <row r="5" spans="1:18" ht="12.75">
      <c r="A5" s="12" t="s">
        <v>23</v>
      </c>
      <c r="B5" s="13">
        <f ca="1" t="shared" si="3"/>
        <v>7.209428198045376</v>
      </c>
      <c r="D5" s="6" t="s">
        <v>4</v>
      </c>
      <c r="E5" s="14">
        <v>11</v>
      </c>
      <c r="F5" t="s">
        <v>41</v>
      </c>
      <c r="I5" s="1" t="str">
        <f t="shared" si="4"/>
        <v>A004</v>
      </c>
      <c r="J5" s="2">
        <f t="shared" si="5"/>
        <v>7.209428198045376</v>
      </c>
      <c r="K5" s="2">
        <f t="shared" si="0"/>
        <v>0</v>
      </c>
      <c r="L5" s="2">
        <f t="shared" si="1"/>
        <v>0</v>
      </c>
      <c r="N5" s="3">
        <f t="shared" si="2"/>
        <v>4</v>
      </c>
      <c r="O5" s="4" t="str">
        <f t="shared" si="6"/>
        <v>175,0</v>
      </c>
      <c r="P5" s="3">
        <f t="shared" si="7"/>
        <v>1</v>
      </c>
      <c r="Q5" s="5">
        <f t="shared" si="8"/>
        <v>175</v>
      </c>
      <c r="R5" s="5">
        <f t="shared" si="9"/>
        <v>825</v>
      </c>
    </row>
    <row r="6" spans="1:18" ht="12.75">
      <c r="A6" s="12" t="s">
        <v>24</v>
      </c>
      <c r="B6" s="13">
        <f ca="1" t="shared" si="3"/>
        <v>35.50184497381531</v>
      </c>
      <c r="D6" s="6" t="s">
        <v>5</v>
      </c>
      <c r="E6" s="14">
        <v>38</v>
      </c>
      <c r="F6" t="s">
        <v>42</v>
      </c>
      <c r="I6" s="1" t="str">
        <f t="shared" si="4"/>
        <v>A005</v>
      </c>
      <c r="J6" s="2">
        <f t="shared" si="5"/>
        <v>35.50184497381531</v>
      </c>
      <c r="K6" s="2">
        <f t="shared" si="0"/>
        <v>0</v>
      </c>
      <c r="L6" s="2">
        <f t="shared" si="1"/>
        <v>0</v>
      </c>
      <c r="N6" s="3">
        <f t="shared" si="2"/>
        <v>5</v>
      </c>
      <c r="O6" s="4" t="str">
        <f t="shared" si="6"/>
        <v>225,0</v>
      </c>
      <c r="P6" s="3">
        <f t="shared" si="7"/>
        <v>1</v>
      </c>
      <c r="Q6" s="5">
        <f t="shared" si="8"/>
        <v>225</v>
      </c>
      <c r="R6" s="5">
        <f t="shared" si="9"/>
        <v>875</v>
      </c>
    </row>
    <row r="7" spans="1:18" ht="12.75">
      <c r="A7" s="12" t="s">
        <v>25</v>
      </c>
      <c r="B7" s="13">
        <f ca="1">RAND()*100+930</f>
        <v>1000.157143145248</v>
      </c>
      <c r="D7" s="20" t="s">
        <v>14</v>
      </c>
      <c r="E7" s="21"/>
      <c r="F7" s="2"/>
      <c r="I7" s="1" t="str">
        <f t="shared" si="4"/>
        <v>A006</v>
      </c>
      <c r="J7" s="2">
        <f t="shared" si="5"/>
        <v>262.5</v>
      </c>
      <c r="K7" s="2">
        <f t="shared" si="0"/>
        <v>25</v>
      </c>
      <c r="L7" s="2">
        <f t="shared" si="1"/>
        <v>62.65714314524803</v>
      </c>
      <c r="N7" s="3">
        <f t="shared" si="2"/>
        <v>6</v>
      </c>
      <c r="O7" s="4" t="str">
        <f t="shared" si="6"/>
        <v>925,0
275,0</v>
      </c>
      <c r="P7" s="3">
        <f t="shared" si="7"/>
        <v>0</v>
      </c>
      <c r="Q7" s="5">
        <f t="shared" si="8"/>
        <v>275</v>
      </c>
      <c r="R7" s="5">
        <f t="shared" si="9"/>
        <v>925</v>
      </c>
    </row>
    <row r="8" spans="1:18" ht="12.75">
      <c r="A8" s="12" t="s">
        <v>26</v>
      </c>
      <c r="B8" s="13">
        <f ca="1" t="shared" si="3"/>
        <v>67.09979480381678</v>
      </c>
      <c r="D8" s="6" t="s">
        <v>62</v>
      </c>
      <c r="E8" s="5">
        <f>E13-E3+(E11-E10)</f>
        <v>1100</v>
      </c>
      <c r="F8" t="str">
        <f ca="1">"deve essere superiore al valore massimo della serie ("&amp;FIXED(MAX(OFFSET($B$2,0,0,COUNTA($B:$B),1)),2)&amp;")"</f>
        <v>deve essere superiore al valore massimo della serie (1.000,16)</v>
      </c>
      <c r="I8" s="1" t="str">
        <f t="shared" si="4"/>
        <v>A007</v>
      </c>
      <c r="J8" s="2">
        <f t="shared" si="5"/>
        <v>67.09979480381678</v>
      </c>
      <c r="K8" s="2">
        <f t="shared" si="0"/>
        <v>0</v>
      </c>
      <c r="L8" s="2">
        <f t="shared" si="1"/>
        <v>0</v>
      </c>
      <c r="N8" s="3">
        <f t="shared" si="2"/>
        <v>7</v>
      </c>
      <c r="O8" s="4" t="str">
        <f t="shared" si="6"/>
        <v>975,0</v>
      </c>
      <c r="P8" s="3">
        <f t="shared" si="7"/>
        <v>1</v>
      </c>
      <c r="Q8" s="5">
        <f t="shared" si="8"/>
        <v>325</v>
      </c>
      <c r="R8" s="5">
        <f t="shared" si="9"/>
        <v>975</v>
      </c>
    </row>
    <row r="9" spans="1:18" ht="12.75">
      <c r="A9" s="12" t="s">
        <v>27</v>
      </c>
      <c r="B9" s="13">
        <f ca="1" t="shared" si="3"/>
        <v>47.74516606174245</v>
      </c>
      <c r="D9" s="6" t="s">
        <v>34</v>
      </c>
      <c r="E9" s="8">
        <f>COUNT(B:B)</f>
        <v>14</v>
      </c>
      <c r="F9" t="s">
        <v>35</v>
      </c>
      <c r="I9" s="1" t="str">
        <f t="shared" si="4"/>
        <v>A008</v>
      </c>
      <c r="J9" s="2">
        <f t="shared" si="5"/>
        <v>47.74516606174245</v>
      </c>
      <c r="K9" s="2">
        <f t="shared" si="0"/>
        <v>0</v>
      </c>
      <c r="L9" s="2">
        <f t="shared" si="1"/>
        <v>0</v>
      </c>
      <c r="N9" s="3">
        <f t="shared" si="2"/>
        <v>8</v>
      </c>
      <c r="O9" s="4" t="str">
        <f t="shared" si="6"/>
        <v>1.025,0</v>
      </c>
      <c r="P9" s="3">
        <f t="shared" si="7"/>
        <v>1</v>
      </c>
      <c r="Q9" s="5">
        <f t="shared" si="8"/>
        <v>375</v>
      </c>
      <c r="R9" s="5">
        <f t="shared" si="9"/>
        <v>1025</v>
      </c>
    </row>
    <row r="10" spans="1:18" ht="12.75">
      <c r="A10" s="12" t="s">
        <v>28</v>
      </c>
      <c r="B10" s="13">
        <f ca="1">RAND()*100+930</f>
        <v>958.6602614393914</v>
      </c>
      <c r="D10" s="6" t="s">
        <v>4</v>
      </c>
      <c r="E10" s="9">
        <f>E3*(E5-0.5)</f>
        <v>262.5</v>
      </c>
      <c r="F10" t="s">
        <v>43</v>
      </c>
      <c r="I10" s="1" t="str">
        <f t="shared" si="4"/>
        <v>A009</v>
      </c>
      <c r="J10" s="2">
        <f t="shared" si="5"/>
        <v>262.5</v>
      </c>
      <c r="K10" s="2">
        <f t="shared" si="0"/>
        <v>25</v>
      </c>
      <c r="L10" s="2">
        <f t="shared" si="1"/>
        <v>21.160261439391434</v>
      </c>
      <c r="N10" s="3">
        <f t="shared" si="2"/>
        <v>9</v>
      </c>
      <c r="O10" s="4" t="str">
        <f t="shared" si="6"/>
        <v>1.075,0</v>
      </c>
      <c r="P10" s="3">
        <f t="shared" si="7"/>
        <v>1</v>
      </c>
      <c r="Q10" s="5">
        <f t="shared" si="8"/>
        <v>425</v>
      </c>
      <c r="R10" s="5">
        <f t="shared" si="9"/>
        <v>1075</v>
      </c>
    </row>
    <row r="11" spans="1:18" ht="12.75">
      <c r="A11" s="12" t="s">
        <v>29</v>
      </c>
      <c r="B11" s="13">
        <f ca="1">RAND()*100+930</f>
        <v>970.4649395588698</v>
      </c>
      <c r="D11" s="6" t="s">
        <v>5</v>
      </c>
      <c r="E11" s="9">
        <f>E3*(E6-0.5)</f>
        <v>937.5</v>
      </c>
      <c r="F11" t="s">
        <v>44</v>
      </c>
      <c r="I11" s="1" t="str">
        <f t="shared" si="4"/>
        <v>A010</v>
      </c>
      <c r="J11" s="2">
        <f t="shared" si="5"/>
        <v>262.5</v>
      </c>
      <c r="K11" s="2">
        <f t="shared" si="0"/>
        <v>25</v>
      </c>
      <c r="L11" s="2">
        <f t="shared" si="1"/>
        <v>32.96493955886979</v>
      </c>
      <c r="N11" s="3">
        <f t="shared" si="2"/>
      </c>
      <c r="O11" s="4">
        <f t="shared" si="6"/>
      </c>
      <c r="P11" s="3">
        <f t="shared" si="7"/>
      </c>
      <c r="Q11" s="5">
        <f t="shared" si="8"/>
      </c>
      <c r="R11" s="5">
        <f t="shared" si="9"/>
      </c>
    </row>
    <row r="12" spans="1:18" ht="12.75">
      <c r="A12" s="12" t="s">
        <v>30</v>
      </c>
      <c r="B12" s="13">
        <f ca="1" t="shared" si="3"/>
        <v>231.74925462929733</v>
      </c>
      <c r="D12" s="20" t="s">
        <v>15</v>
      </c>
      <c r="E12" s="21"/>
      <c r="I12" s="1" t="str">
        <f t="shared" si="4"/>
        <v>A011</v>
      </c>
      <c r="J12" s="2">
        <f t="shared" si="5"/>
        <v>231.74925462929733</v>
      </c>
      <c r="K12" s="2">
        <f t="shared" si="0"/>
        <v>0</v>
      </c>
      <c r="L12" s="2">
        <f t="shared" si="1"/>
        <v>0</v>
      </c>
      <c r="N12" s="3">
        <f t="shared" si="2"/>
      </c>
      <c r="O12" s="4">
        <f t="shared" si="6"/>
      </c>
      <c r="P12" s="3">
        <f t="shared" si="7"/>
      </c>
      <c r="Q12" s="5">
        <f t="shared" si="8"/>
      </c>
      <c r="R12" s="5">
        <f t="shared" si="9"/>
      </c>
    </row>
    <row r="13" spans="1:18" ht="12.75">
      <c r="A13" s="12" t="s">
        <v>31</v>
      </c>
      <c r="B13" s="13">
        <f ca="1" t="shared" si="3"/>
        <v>215.94278992120968</v>
      </c>
      <c r="D13" s="6" t="s">
        <v>64</v>
      </c>
      <c r="E13" s="5">
        <f>(E2-1)*E3</f>
        <v>450</v>
      </c>
      <c r="F13" t="s">
        <v>19</v>
      </c>
      <c r="I13" s="1" t="str">
        <f t="shared" si="4"/>
        <v>A012</v>
      </c>
      <c r="J13" s="2">
        <f t="shared" si="5"/>
        <v>215.94278992120968</v>
      </c>
      <c r="K13" s="2">
        <f t="shared" si="0"/>
        <v>0</v>
      </c>
      <c r="L13" s="2">
        <f t="shared" si="1"/>
        <v>0</v>
      </c>
      <c r="N13" s="3">
        <f t="shared" si="2"/>
      </c>
      <c r="O13" s="4">
        <f t="shared" si="6"/>
      </c>
      <c r="P13" s="3">
        <f t="shared" si="7"/>
      </c>
      <c r="Q13" s="5">
        <f t="shared" si="8"/>
      </c>
      <c r="R13" s="5">
        <f t="shared" si="9"/>
      </c>
    </row>
    <row r="14" spans="1:18" ht="12.75">
      <c r="A14" s="12" t="s">
        <v>32</v>
      </c>
      <c r="B14" s="13">
        <f ca="1" t="shared" si="3"/>
        <v>4.3492583535516545</v>
      </c>
      <c r="I14" s="1" t="str">
        <f t="shared" si="4"/>
        <v>A013</v>
      </c>
      <c r="J14" s="2">
        <f t="shared" si="5"/>
        <v>4.3492583535516545</v>
      </c>
      <c r="K14" s="2">
        <f t="shared" si="0"/>
        <v>0</v>
      </c>
      <c r="L14" s="2">
        <f t="shared" si="1"/>
        <v>0</v>
      </c>
      <c r="N14" s="3">
        <f t="shared" si="2"/>
      </c>
      <c r="O14" s="4">
        <f t="shared" si="6"/>
      </c>
      <c r="P14" s="3">
        <f t="shared" si="7"/>
      </c>
      <c r="Q14" s="5">
        <f t="shared" si="8"/>
      </c>
      <c r="R14" s="5">
        <f t="shared" si="9"/>
      </c>
    </row>
    <row r="15" spans="1:18" ht="12.75">
      <c r="A15" s="12" t="s">
        <v>33</v>
      </c>
      <c r="B15" s="13">
        <f ca="1" t="shared" si="3"/>
        <v>186.16548910505648</v>
      </c>
      <c r="D15" s="16" t="s">
        <v>58</v>
      </c>
      <c r="E15" s="15"/>
      <c r="F15" s="17"/>
      <c r="I15" s="1" t="str">
        <f t="shared" si="4"/>
        <v>A014</v>
      </c>
      <c r="J15" s="2">
        <f t="shared" si="5"/>
        <v>186.16548910505648</v>
      </c>
      <c r="K15" s="2">
        <f t="shared" si="0"/>
        <v>0</v>
      </c>
      <c r="L15" s="2">
        <f t="shared" si="1"/>
        <v>0</v>
      </c>
      <c r="N15" s="3">
        <f t="shared" si="2"/>
      </c>
      <c r="O15" s="4">
        <f t="shared" si="6"/>
      </c>
      <c r="P15" s="3">
        <f t="shared" si="7"/>
      </c>
      <c r="Q15" s="5">
        <f t="shared" si="8"/>
      </c>
      <c r="R15" s="5">
        <f t="shared" si="9"/>
      </c>
    </row>
    <row r="16" spans="1:12" ht="12.75">
      <c r="A16" s="12"/>
      <c r="B16" s="12"/>
      <c r="D16" s="18" t="s">
        <v>59</v>
      </c>
      <c r="E16" s="15"/>
      <c r="F16" s="17"/>
      <c r="I16" s="1">
        <f t="shared" si="4"/>
      </c>
      <c r="J16" s="2">
        <f>IF(I16="","",IF(B16&gt;$E$10,$E$10,B16))</f>
      </c>
      <c r="K16" s="2">
        <f t="shared" si="0"/>
      </c>
      <c r="L16" s="2">
        <f t="shared" si="1"/>
      </c>
    </row>
    <row r="17" spans="1:12" ht="12.75">
      <c r="A17" s="12"/>
      <c r="B17" s="12"/>
      <c r="D17" s="19" t="s">
        <v>60</v>
      </c>
      <c r="E17" s="15"/>
      <c r="F17" s="17"/>
      <c r="I17" s="1">
        <f aca="true" t="shared" si="10" ref="I17:I61">IF(A17="","",A17)</f>
      </c>
      <c r="J17" s="2">
        <f aca="true" t="shared" si="11" ref="J17:J61">IF(I17="","",IF(B17&gt;$E$10,$E$10,B17))</f>
      </c>
      <c r="K17" s="2">
        <f aca="true" t="shared" si="12" ref="K17:K61">IF(I17="","",IF(B17&gt;$E$10,$E$3,0))</f>
      </c>
      <c r="L17" s="2">
        <f aca="true" t="shared" si="13" ref="L17:L61">IF(I17="","",IF(B17&gt;$E$10,B17-$E$11,0))</f>
      </c>
    </row>
    <row r="18" spans="1:12" ht="12.75">
      <c r="A18" s="12"/>
      <c r="B18" s="12"/>
      <c r="I18" s="1">
        <f t="shared" si="10"/>
      </c>
      <c r="J18" s="2">
        <f t="shared" si="11"/>
      </c>
      <c r="K18" s="2">
        <f t="shared" si="12"/>
      </c>
      <c r="L18" s="2">
        <f t="shared" si="13"/>
      </c>
    </row>
    <row r="19" spans="1:12" ht="12.75">
      <c r="A19" s="12"/>
      <c r="B19" s="12"/>
      <c r="I19" s="1">
        <f t="shared" si="10"/>
      </c>
      <c r="J19" s="2">
        <f t="shared" si="11"/>
      </c>
      <c r="K19" s="2">
        <f t="shared" si="12"/>
      </c>
      <c r="L19" s="2">
        <f t="shared" si="13"/>
      </c>
    </row>
    <row r="20" spans="1:12" ht="12.75">
      <c r="A20" s="12"/>
      <c r="B20" s="12"/>
      <c r="I20" s="1">
        <f t="shared" si="10"/>
      </c>
      <c r="J20" s="2">
        <f t="shared" si="11"/>
      </c>
      <c r="K20" s="2">
        <f t="shared" si="12"/>
      </c>
      <c r="L20" s="2">
        <f t="shared" si="13"/>
      </c>
    </row>
    <row r="21" spans="1:12" ht="12.75">
      <c r="A21" s="12"/>
      <c r="B21" s="12"/>
      <c r="I21" s="1">
        <f t="shared" si="10"/>
      </c>
      <c r="J21" s="2">
        <f t="shared" si="11"/>
      </c>
      <c r="K21" s="2">
        <f t="shared" si="12"/>
      </c>
      <c r="L21" s="2">
        <f t="shared" si="13"/>
      </c>
    </row>
    <row r="22" spans="1:12" ht="12.75">
      <c r="A22" s="12"/>
      <c r="B22" s="12"/>
      <c r="I22" s="1">
        <f t="shared" si="10"/>
      </c>
      <c r="J22" s="2">
        <f t="shared" si="11"/>
      </c>
      <c r="K22" s="2">
        <f t="shared" si="12"/>
      </c>
      <c r="L22" s="2">
        <f t="shared" si="13"/>
      </c>
    </row>
    <row r="23" spans="1:12" ht="12.75">
      <c r="A23" s="12"/>
      <c r="B23" s="12"/>
      <c r="I23" s="1">
        <f t="shared" si="10"/>
      </c>
      <c r="J23" s="2">
        <f t="shared" si="11"/>
      </c>
      <c r="K23" s="2">
        <f t="shared" si="12"/>
      </c>
      <c r="L23" s="2">
        <f t="shared" si="13"/>
      </c>
    </row>
    <row r="24" spans="1:12" ht="12.75">
      <c r="A24" s="12"/>
      <c r="B24" s="12"/>
      <c r="I24" s="1">
        <f t="shared" si="10"/>
      </c>
      <c r="J24" s="2">
        <f t="shared" si="11"/>
      </c>
      <c r="K24" s="2">
        <f t="shared" si="12"/>
      </c>
      <c r="L24" s="2">
        <f t="shared" si="13"/>
      </c>
    </row>
    <row r="25" spans="1:12" ht="12.75">
      <c r="A25" s="12"/>
      <c r="B25" s="12"/>
      <c r="I25" s="1">
        <f t="shared" si="10"/>
      </c>
      <c r="J25" s="2">
        <f t="shared" si="11"/>
      </c>
      <c r="K25" s="2">
        <f t="shared" si="12"/>
      </c>
      <c r="L25" s="2">
        <f t="shared" si="13"/>
      </c>
    </row>
    <row r="26" spans="1:12" ht="12.75">
      <c r="A26" s="12"/>
      <c r="B26" s="12"/>
      <c r="I26" s="1">
        <f t="shared" si="10"/>
      </c>
      <c r="J26" s="2">
        <f t="shared" si="11"/>
      </c>
      <c r="K26" s="2">
        <f t="shared" si="12"/>
      </c>
      <c r="L26" s="2">
        <f t="shared" si="13"/>
      </c>
    </row>
    <row r="27" spans="1:12" ht="12.75">
      <c r="A27" s="12"/>
      <c r="B27" s="12"/>
      <c r="I27" s="1">
        <f t="shared" si="10"/>
      </c>
      <c r="J27" s="2">
        <f t="shared" si="11"/>
      </c>
      <c r="K27" s="2">
        <f t="shared" si="12"/>
      </c>
      <c r="L27" s="2">
        <f t="shared" si="13"/>
      </c>
    </row>
    <row r="28" spans="1:12" ht="12.75">
      <c r="A28" s="12"/>
      <c r="B28" s="12"/>
      <c r="I28" s="1">
        <f t="shared" si="10"/>
      </c>
      <c r="J28" s="2">
        <f t="shared" si="11"/>
      </c>
      <c r="K28" s="2">
        <f t="shared" si="12"/>
      </c>
      <c r="L28" s="2">
        <f t="shared" si="13"/>
      </c>
    </row>
    <row r="29" spans="1:12" ht="12.75">
      <c r="A29" s="12"/>
      <c r="B29" s="12"/>
      <c r="I29" s="1">
        <f t="shared" si="10"/>
      </c>
      <c r="J29" s="2">
        <f t="shared" si="11"/>
      </c>
      <c r="K29" s="2">
        <f t="shared" si="12"/>
      </c>
      <c r="L29" s="2">
        <f t="shared" si="13"/>
      </c>
    </row>
    <row r="30" spans="1:12" ht="12.75">
      <c r="A30" s="12"/>
      <c r="B30" s="12"/>
      <c r="I30" s="1">
        <f t="shared" si="10"/>
      </c>
      <c r="J30" s="2">
        <f t="shared" si="11"/>
      </c>
      <c r="K30" s="2">
        <f t="shared" si="12"/>
      </c>
      <c r="L30" s="2">
        <f t="shared" si="13"/>
      </c>
    </row>
    <row r="31" spans="1:12" ht="12.75">
      <c r="A31" s="12"/>
      <c r="B31" s="12"/>
      <c r="I31" s="1">
        <f t="shared" si="10"/>
      </c>
      <c r="J31" s="2">
        <f t="shared" si="11"/>
      </c>
      <c r="K31" s="2">
        <f t="shared" si="12"/>
      </c>
      <c r="L31" s="2">
        <f t="shared" si="13"/>
      </c>
    </row>
    <row r="32" spans="1:12" ht="12.75">
      <c r="A32" s="12"/>
      <c r="B32" s="12"/>
      <c r="I32" s="1">
        <f t="shared" si="10"/>
      </c>
      <c r="J32" s="2">
        <f t="shared" si="11"/>
      </c>
      <c r="K32" s="2">
        <f t="shared" si="12"/>
      </c>
      <c r="L32" s="2">
        <f t="shared" si="13"/>
      </c>
    </row>
    <row r="33" spans="1:12" ht="12.75">
      <c r="A33" s="12"/>
      <c r="B33" s="12"/>
      <c r="I33" s="1">
        <f t="shared" si="10"/>
      </c>
      <c r="J33" s="2">
        <f t="shared" si="11"/>
      </c>
      <c r="K33" s="2">
        <f t="shared" si="12"/>
      </c>
      <c r="L33" s="2">
        <f t="shared" si="13"/>
      </c>
    </row>
    <row r="34" spans="1:12" ht="12.75">
      <c r="A34" s="12"/>
      <c r="B34" s="12"/>
      <c r="I34" s="1">
        <f t="shared" si="10"/>
      </c>
      <c r="J34" s="2">
        <f t="shared" si="11"/>
      </c>
      <c r="K34" s="2">
        <f t="shared" si="12"/>
      </c>
      <c r="L34" s="2">
        <f t="shared" si="13"/>
      </c>
    </row>
    <row r="35" spans="1:12" ht="12.75">
      <c r="A35" s="12"/>
      <c r="B35" s="12"/>
      <c r="I35" s="1">
        <f t="shared" si="10"/>
      </c>
      <c r="J35" s="2">
        <f t="shared" si="11"/>
      </c>
      <c r="K35" s="2">
        <f t="shared" si="12"/>
      </c>
      <c r="L35" s="2">
        <f t="shared" si="13"/>
      </c>
    </row>
    <row r="36" spans="1:12" ht="12.75">
      <c r="A36" s="12"/>
      <c r="B36" s="12"/>
      <c r="I36" s="1">
        <f t="shared" si="10"/>
      </c>
      <c r="J36" s="2">
        <f t="shared" si="11"/>
      </c>
      <c r="K36" s="2">
        <f t="shared" si="12"/>
      </c>
      <c r="L36" s="2">
        <f t="shared" si="13"/>
      </c>
    </row>
    <row r="37" spans="1:12" ht="12.75">
      <c r="A37" s="12"/>
      <c r="B37" s="12"/>
      <c r="I37" s="1">
        <f t="shared" si="10"/>
      </c>
      <c r="J37" s="2">
        <f t="shared" si="11"/>
      </c>
      <c r="K37" s="2">
        <f t="shared" si="12"/>
      </c>
      <c r="L37" s="2">
        <f t="shared" si="13"/>
      </c>
    </row>
    <row r="38" spans="1:12" ht="12.75">
      <c r="A38" s="12"/>
      <c r="B38" s="12"/>
      <c r="I38" s="1">
        <f t="shared" si="10"/>
      </c>
      <c r="J38" s="2">
        <f t="shared" si="11"/>
      </c>
      <c r="K38" s="2">
        <f t="shared" si="12"/>
      </c>
      <c r="L38" s="2">
        <f t="shared" si="13"/>
      </c>
    </row>
    <row r="39" spans="1:12" ht="12.75">
      <c r="A39" s="12"/>
      <c r="B39" s="12"/>
      <c r="I39" s="1">
        <f t="shared" si="10"/>
      </c>
      <c r="J39" s="2">
        <f t="shared" si="11"/>
      </c>
      <c r="K39" s="2">
        <f t="shared" si="12"/>
      </c>
      <c r="L39" s="2">
        <f t="shared" si="13"/>
      </c>
    </row>
    <row r="40" spans="1:12" ht="12.75">
      <c r="A40" s="12"/>
      <c r="B40" s="12"/>
      <c r="I40" s="1">
        <f t="shared" si="10"/>
      </c>
      <c r="J40" s="2">
        <f t="shared" si="11"/>
      </c>
      <c r="K40" s="2">
        <f t="shared" si="12"/>
      </c>
      <c r="L40" s="2">
        <f t="shared" si="13"/>
      </c>
    </row>
    <row r="41" spans="1:12" ht="12.75">
      <c r="A41" s="12"/>
      <c r="B41" s="12"/>
      <c r="I41" s="1">
        <f t="shared" si="10"/>
      </c>
      <c r="J41" s="2">
        <f t="shared" si="11"/>
      </c>
      <c r="K41" s="2">
        <f t="shared" si="12"/>
      </c>
      <c r="L41" s="2">
        <f t="shared" si="13"/>
      </c>
    </row>
    <row r="42" spans="1:12" ht="12.75">
      <c r="A42" s="12"/>
      <c r="B42" s="12"/>
      <c r="I42" s="1">
        <f t="shared" si="10"/>
      </c>
      <c r="J42" s="2">
        <f t="shared" si="11"/>
      </c>
      <c r="K42" s="2">
        <f t="shared" si="12"/>
      </c>
      <c r="L42" s="2">
        <f t="shared" si="13"/>
      </c>
    </row>
    <row r="43" spans="1:12" ht="12.75">
      <c r="A43" s="12"/>
      <c r="B43" s="12"/>
      <c r="I43" s="1">
        <f t="shared" si="10"/>
      </c>
      <c r="J43" s="2">
        <f t="shared" si="11"/>
      </c>
      <c r="K43" s="2">
        <f t="shared" si="12"/>
      </c>
      <c r="L43" s="2">
        <f t="shared" si="13"/>
      </c>
    </row>
    <row r="44" spans="1:12" ht="12.75">
      <c r="A44" s="12"/>
      <c r="B44" s="12"/>
      <c r="I44" s="1">
        <f t="shared" si="10"/>
      </c>
      <c r="J44" s="2">
        <f t="shared" si="11"/>
      </c>
      <c r="K44" s="2">
        <f t="shared" si="12"/>
      </c>
      <c r="L44" s="2">
        <f t="shared" si="13"/>
      </c>
    </row>
    <row r="45" spans="1:12" ht="12.75">
      <c r="A45" s="12"/>
      <c r="B45" s="12"/>
      <c r="C45">
        <v>1</v>
      </c>
      <c r="D45" t="s">
        <v>61</v>
      </c>
      <c r="I45" s="1">
        <f t="shared" si="10"/>
      </c>
      <c r="J45" s="2">
        <f t="shared" si="11"/>
      </c>
      <c r="K45" s="2">
        <f t="shared" si="12"/>
      </c>
      <c r="L45" s="2">
        <f t="shared" si="13"/>
      </c>
    </row>
    <row r="46" spans="1:12" ht="12.75">
      <c r="A46" s="12"/>
      <c r="B46" s="12"/>
      <c r="C46">
        <v>2</v>
      </c>
      <c r="D46" t="s">
        <v>53</v>
      </c>
      <c r="I46" s="1">
        <f t="shared" si="10"/>
      </c>
      <c r="J46" s="2">
        <f t="shared" si="11"/>
      </c>
      <c r="K46" s="2">
        <f t="shared" si="12"/>
      </c>
      <c r="L46" s="2">
        <f t="shared" si="13"/>
      </c>
    </row>
    <row r="47" spans="1:12" ht="12.75">
      <c r="A47" s="12"/>
      <c r="B47" s="12"/>
      <c r="C47">
        <v>3</v>
      </c>
      <c r="D47" t="s">
        <v>36</v>
      </c>
      <c r="E47" s="22" t="s">
        <v>37</v>
      </c>
      <c r="F47" s="22"/>
      <c r="I47" s="1">
        <f t="shared" si="10"/>
      </c>
      <c r="J47" s="2">
        <f t="shared" si="11"/>
      </c>
      <c r="K47" s="2">
        <f t="shared" si="12"/>
      </c>
      <c r="L47" s="2">
        <f t="shared" si="13"/>
      </c>
    </row>
    <row r="48" spans="1:12" ht="12.75">
      <c r="A48" s="12"/>
      <c r="B48" s="12"/>
      <c r="E48" s="22"/>
      <c r="F48" s="22"/>
      <c r="I48" s="1">
        <f t="shared" si="10"/>
      </c>
      <c r="J48" s="2">
        <f t="shared" si="11"/>
      </c>
      <c r="K48" s="2">
        <f t="shared" si="12"/>
      </c>
      <c r="L48" s="2">
        <f t="shared" si="13"/>
      </c>
    </row>
    <row r="49" spans="1:12" ht="12.75">
      <c r="A49" s="12"/>
      <c r="B49" s="12"/>
      <c r="D49" t="s">
        <v>38</v>
      </c>
      <c r="E49" t="s">
        <v>39</v>
      </c>
      <c r="I49" s="1">
        <f t="shared" si="10"/>
      </c>
      <c r="J49" s="2">
        <f t="shared" si="11"/>
      </c>
      <c r="K49" s="2">
        <f t="shared" si="12"/>
      </c>
      <c r="L49" s="2">
        <f t="shared" si="13"/>
      </c>
    </row>
    <row r="50" spans="1:12" ht="12.75">
      <c r="A50" s="12"/>
      <c r="B50" s="12"/>
      <c r="D50" s="22" t="s">
        <v>63</v>
      </c>
      <c r="E50" s="22"/>
      <c r="F50" s="22"/>
      <c r="I50" s="1">
        <f t="shared" si="10"/>
      </c>
      <c r="J50" s="2">
        <f t="shared" si="11"/>
      </c>
      <c r="K50" s="2">
        <f t="shared" si="12"/>
      </c>
      <c r="L50" s="2">
        <f t="shared" si="13"/>
      </c>
    </row>
    <row r="51" spans="1:12" ht="12.75" customHeight="1">
      <c r="A51" s="12"/>
      <c r="B51" s="12"/>
      <c r="D51" s="22"/>
      <c r="E51" s="22"/>
      <c r="F51" s="22"/>
      <c r="I51" s="1">
        <f t="shared" si="10"/>
      </c>
      <c r="J51" s="2">
        <f t="shared" si="11"/>
      </c>
      <c r="K51" s="2">
        <f t="shared" si="12"/>
      </c>
      <c r="L51" s="2">
        <f t="shared" si="13"/>
      </c>
    </row>
    <row r="52" spans="1:12" ht="12.75" customHeight="1">
      <c r="A52" s="12"/>
      <c r="B52" s="12"/>
      <c r="C52">
        <v>4</v>
      </c>
      <c r="D52" t="s">
        <v>40</v>
      </c>
      <c r="E52" s="22" t="s">
        <v>45</v>
      </c>
      <c r="F52" s="22"/>
      <c r="I52" s="1">
        <f t="shared" si="10"/>
      </c>
      <c r="J52" s="2">
        <f t="shared" si="11"/>
      </c>
      <c r="K52" s="2">
        <f t="shared" si="12"/>
      </c>
      <c r="L52" s="2">
        <f t="shared" si="13"/>
      </c>
    </row>
    <row r="53" spans="1:12" ht="12.75">
      <c r="A53" s="12"/>
      <c r="B53" s="12"/>
      <c r="E53" s="22"/>
      <c r="F53" s="22"/>
      <c r="I53" s="1">
        <f t="shared" si="10"/>
      </c>
      <c r="J53" s="2">
        <f t="shared" si="11"/>
      </c>
      <c r="K53" s="2">
        <f t="shared" si="12"/>
      </c>
      <c r="L53" s="2">
        <f t="shared" si="13"/>
      </c>
    </row>
    <row r="54" spans="1:12" ht="12.75" customHeight="1">
      <c r="A54" s="12"/>
      <c r="B54" s="12"/>
      <c r="D54" t="s">
        <v>46</v>
      </c>
      <c r="I54" s="1">
        <f t="shared" si="10"/>
      </c>
      <c r="J54" s="2">
        <f t="shared" si="11"/>
      </c>
      <c r="K54" s="2">
        <f t="shared" si="12"/>
      </c>
      <c r="L54" s="2">
        <f t="shared" si="13"/>
      </c>
    </row>
    <row r="55" spans="1:12" ht="12.75">
      <c r="A55" s="12"/>
      <c r="B55" s="12"/>
      <c r="C55">
        <v>5</v>
      </c>
      <c r="D55" t="s">
        <v>47</v>
      </c>
      <c r="E55" s="22" t="s">
        <v>57</v>
      </c>
      <c r="F55" s="22"/>
      <c r="I55" s="1">
        <f t="shared" si="10"/>
      </c>
      <c r="J55" s="2">
        <f t="shared" si="11"/>
      </c>
      <c r="K55" s="2">
        <f t="shared" si="12"/>
      </c>
      <c r="L55" s="2">
        <f t="shared" si="13"/>
      </c>
    </row>
    <row r="56" spans="1:12" ht="12.75">
      <c r="A56" s="12"/>
      <c r="B56" s="12"/>
      <c r="E56" s="22"/>
      <c r="F56" s="22"/>
      <c r="I56" s="1">
        <f t="shared" si="10"/>
      </c>
      <c r="J56" s="2">
        <f t="shared" si="11"/>
      </c>
      <c r="K56" s="2">
        <f t="shared" si="12"/>
      </c>
      <c r="L56" s="2">
        <f t="shared" si="13"/>
      </c>
    </row>
    <row r="57" spans="1:12" ht="12.75">
      <c r="A57" s="12"/>
      <c r="B57" s="12"/>
      <c r="D57" t="s">
        <v>48</v>
      </c>
      <c r="I57" s="1">
        <f t="shared" si="10"/>
      </c>
      <c r="J57" s="2">
        <f t="shared" si="11"/>
      </c>
      <c r="K57" s="2">
        <f t="shared" si="12"/>
      </c>
      <c r="L57" s="2">
        <f t="shared" si="13"/>
      </c>
    </row>
    <row r="58" spans="1:12" ht="12.75">
      <c r="A58" s="12"/>
      <c r="B58" s="12"/>
      <c r="C58">
        <v>6</v>
      </c>
      <c r="D58" t="s">
        <v>49</v>
      </c>
      <c r="I58" s="1">
        <f t="shared" si="10"/>
      </c>
      <c r="J58" s="2">
        <f t="shared" si="11"/>
      </c>
      <c r="K58" s="2">
        <f t="shared" si="12"/>
      </c>
      <c r="L58" s="2">
        <f t="shared" si="13"/>
      </c>
    </row>
    <row r="59" spans="1:12" ht="12.75">
      <c r="A59" s="12"/>
      <c r="B59" s="12"/>
      <c r="D59" t="s">
        <v>50</v>
      </c>
      <c r="I59" s="1">
        <f t="shared" si="10"/>
      </c>
      <c r="J59" s="2">
        <f t="shared" si="11"/>
      </c>
      <c r="K59" s="2">
        <f t="shared" si="12"/>
      </c>
      <c r="L59" s="2">
        <f t="shared" si="13"/>
      </c>
    </row>
    <row r="60" spans="1:12" ht="12.75">
      <c r="A60" s="12"/>
      <c r="B60" s="12"/>
      <c r="D60" t="s">
        <v>51</v>
      </c>
      <c r="I60" s="1">
        <f t="shared" si="10"/>
      </c>
      <c r="J60" s="2">
        <f t="shared" si="11"/>
      </c>
      <c r="K60" s="2">
        <f t="shared" si="12"/>
      </c>
      <c r="L60" s="2">
        <f t="shared" si="13"/>
      </c>
    </row>
    <row r="61" spans="1:12" ht="12.75">
      <c r="A61" s="12"/>
      <c r="B61" s="12"/>
      <c r="D61" t="s">
        <v>65</v>
      </c>
      <c r="I61" s="1">
        <f t="shared" si="10"/>
      </c>
      <c r="J61" s="2">
        <f t="shared" si="11"/>
      </c>
      <c r="K61" s="2">
        <f t="shared" si="12"/>
      </c>
      <c r="L61" s="2">
        <f t="shared" si="13"/>
      </c>
    </row>
    <row r="62" ht="12.75">
      <c r="D62" t="s">
        <v>52</v>
      </c>
    </row>
    <row r="63" spans="3:4" ht="12.75">
      <c r="C63">
        <v>7</v>
      </c>
      <c r="D63" t="s">
        <v>54</v>
      </c>
    </row>
    <row r="64" ht="12.75">
      <c r="D64" t="s">
        <v>55</v>
      </c>
    </row>
    <row r="65" ht="12.75">
      <c r="D65" t="s">
        <v>56</v>
      </c>
    </row>
  </sheetData>
  <sheetProtection/>
  <mergeCells count="8">
    <mergeCell ref="D1:E1"/>
    <mergeCell ref="D4:E4"/>
    <mergeCell ref="D7:E7"/>
    <mergeCell ref="D12:E12"/>
    <mergeCell ref="E52:F53"/>
    <mergeCell ref="E55:F56"/>
    <mergeCell ref="E47:F48"/>
    <mergeCell ref="D50:F51"/>
  </mergeCells>
  <conditionalFormatting sqref="E5">
    <cfRule type="cellIs" priority="1" dxfId="0" operator="greaterThan" stopIfTrue="1">
      <formula>$E$2-1</formula>
    </cfRule>
    <cfRule type="expression" priority="2" dxfId="0" stopIfTrue="1">
      <formula>MOD($E$5,2)=0</formula>
    </cfRule>
    <cfRule type="cellIs" priority="3" dxfId="0" operator="lessThan" stopIfTrue="1">
      <formula>INT($E$2/2)-1</formula>
    </cfRule>
  </conditionalFormatting>
  <conditionalFormatting sqref="E8">
    <cfRule type="expression" priority="4" dxfId="0" stopIfTrue="1">
      <formula>E8&lt;MAX(OFFSET($B$2,0,0,COUNTA($B$1:$B$65536),1))</formula>
    </cfRule>
  </conditionalFormatting>
  <dataValidations count="3">
    <dataValidation type="list" allowBlank="1" showInputMessage="1" showErrorMessage="1" sqref="E2">
      <formula1>"11,13,15,17,19,21,23,25,27,29"</formula1>
    </dataValidation>
    <dataValidation type="list" allowBlank="1" showInputMessage="1" showErrorMessage="1" sqref="E5">
      <formula1>"5,7,9,11,13,15"</formula1>
    </dataValidation>
    <dataValidation type="whole" showInputMessage="1" showErrorMessage="1" sqref="E6">
      <formula1>6</formula1>
      <formula2>100</formula2>
    </dataValidation>
  </dataValidations>
  <hyperlinks>
    <hyperlink ref="D17" r:id="rId1" display="http://www.prodomosua.it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2005-05-30T05:39:43Z</dcterms:created>
  <dcterms:modified xsi:type="dcterms:W3CDTF">2019-01-16T18:46:16Z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